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20640" windowHeight="11760" activeTab="0"/>
  </bookViews>
  <sheets>
    <sheet name="MEDICA 0317 PONUDA" sheetId="1" r:id="rId1"/>
  </sheets>
  <definedNames/>
  <calcPr fullCalcOnLoad="1"/>
</workbook>
</file>

<file path=xl/sharedStrings.xml><?xml version="1.0" encoding="utf-8"?>
<sst xmlns="http://schemas.openxmlformats.org/spreadsheetml/2006/main" count="279" uniqueCount="115">
  <si>
    <t>zaštićeni naziv i pakovanje</t>
  </si>
  <si>
    <t>Procjenjena vrijednost</t>
  </si>
  <si>
    <t>slovima</t>
  </si>
  <si>
    <t xml:space="preserve">Dijetetska hrana 350g      </t>
  </si>
  <si>
    <t xml:space="preserve">Elektrode (sa posrebr, plastič, kopčom i suvim gelom debljine 0,8 m)      </t>
  </si>
  <si>
    <t xml:space="preserve">Gumirano platno a 1m       </t>
  </si>
  <si>
    <t xml:space="preserve">Hiruške rukavice br, 6,5      </t>
  </si>
  <si>
    <t xml:space="preserve">Hiruške rukavice br, 7,5    </t>
  </si>
  <si>
    <t xml:space="preserve">Hiruške rukavice br, 8,5   </t>
  </si>
  <si>
    <t xml:space="preserve">Hiruške rukavice br, 8      </t>
  </si>
  <si>
    <t xml:space="preserve">Hiruške rukavice broj 7      </t>
  </si>
  <si>
    <t xml:space="preserve">Hrana za bebe 0 - 6 mjeseci      </t>
  </si>
  <si>
    <t xml:space="preserve">Ileostome kese br 45 a 10 kom       </t>
  </si>
  <si>
    <t xml:space="preserve">Ileostome kese br 57 a 10 kom      </t>
  </si>
  <si>
    <t xml:space="preserve">Kolostoma disk 38 a 5 kom            </t>
  </si>
  <si>
    <t xml:space="preserve">Kolostoma disk 45 a 5 kom          </t>
  </si>
  <si>
    <t xml:space="preserve">Kolostoma disk 57 a 5 kom         </t>
  </si>
  <si>
    <t xml:space="preserve">Kolostoma fleksibilni disk 38 a 5 kom       </t>
  </si>
  <si>
    <t xml:space="preserve">Kolostoma fleksibilni disk 45 a 5 kom     </t>
  </si>
  <si>
    <t xml:space="preserve">Kolostoma fleksibilni disk 57 a 5 kom     </t>
  </si>
  <si>
    <t xml:space="preserve">Kolostoma kese 38 a 30 kom           </t>
  </si>
  <si>
    <t xml:space="preserve">Kolostoma kese 45 a 30 kom           </t>
  </si>
  <si>
    <t xml:space="preserve">Kolostoma kese 57 a 30 kom           </t>
  </si>
  <si>
    <t xml:space="preserve">Rukavice nesterilne,  M,L,XL a 100 komada             </t>
  </si>
  <si>
    <t xml:space="preserve">Stomaheziva Adhezivna pasta a 30g     </t>
  </si>
  <si>
    <t xml:space="preserve">Stomaheziva zaštitna pasta a 60g        </t>
  </si>
  <si>
    <t xml:space="preserve">Urostoma kese 38 a 10 kom              </t>
  </si>
  <si>
    <t xml:space="preserve">Urostoma kese 45 a 10 kom              </t>
  </si>
  <si>
    <t xml:space="preserve">Urostoma kese 57 a 10 kom               </t>
  </si>
  <si>
    <t xml:space="preserve">Gaza hidrofilna 80cm x 100m, 17 niti    </t>
  </si>
  <si>
    <t xml:space="preserve">Gaza sterilna a 1/2m      </t>
  </si>
  <si>
    <t xml:space="preserve">Gaza sterilna a 1/4m     </t>
  </si>
  <si>
    <t xml:space="preserve">Gaza sterilna a 1m     </t>
  </si>
  <si>
    <t xml:space="preserve">Vata sanitetska a 1000gr     </t>
  </si>
  <si>
    <t xml:space="preserve">Zavoj kaliko tkani 10cm x 5m      </t>
  </si>
  <si>
    <t xml:space="preserve">Zavoj kaliko tkani 12cm x 5m        </t>
  </si>
  <si>
    <t xml:space="preserve">Zavoj kaliko tkani 15cm x 5m         </t>
  </si>
  <si>
    <t xml:space="preserve">Zavoj kaliko tkani 5cm x 5m          </t>
  </si>
  <si>
    <t xml:space="preserve">Zavoj kaliko tkani 6cm x 5m       </t>
  </si>
  <si>
    <t xml:space="preserve">Zavoj kaliko tkani 8cm x 5m   </t>
  </si>
  <si>
    <t>Acidum boricum, pulvis 500 g</t>
  </si>
  <si>
    <t>Acidum salicilicum, pulvis</t>
  </si>
  <si>
    <t xml:space="preserve">Ambfilna podloga a 1kg </t>
  </si>
  <si>
    <t xml:space="preserve">Glukoza pulvis  </t>
  </si>
  <si>
    <t xml:space="preserve">Glycerolum, 1l </t>
  </si>
  <si>
    <t xml:space="preserve">Jod kristalni, 100g   </t>
  </si>
  <si>
    <t xml:space="preserve">Mentol pulvis, 200g      </t>
  </si>
  <si>
    <t xml:space="preserve">Paraffinum liquidum, 1 kg    </t>
  </si>
  <si>
    <t xml:space="preserve">Paraffinum solidum 1 kg   </t>
  </si>
  <si>
    <t xml:space="preserve">Ricini oleum, 1 kg   </t>
  </si>
  <si>
    <t xml:space="preserve">Sumpor pulvis, 500g      </t>
  </si>
  <si>
    <t xml:space="preserve">Talcum, pulvis 1 kg        </t>
  </si>
  <si>
    <t xml:space="preserve">Vaselinum album, 1 kg     </t>
  </si>
  <si>
    <t>Zinci oxidum 1 kg</t>
  </si>
  <si>
    <t>Cera lanae ,1kg</t>
  </si>
  <si>
    <t>Kalijum hlorid pulvis 500g</t>
  </si>
  <si>
    <t>Leonhard Lang GmbH Austria</t>
  </si>
  <si>
    <t>Semperit Investments Asia</t>
  </si>
  <si>
    <t>par</t>
  </si>
  <si>
    <t>ConvaTec</t>
  </si>
  <si>
    <t>pak</t>
  </si>
  <si>
    <t>Stomahesive adhesive paste  (30 g)</t>
  </si>
  <si>
    <t>Stomahesive paste (60 g)</t>
  </si>
  <si>
    <t>Medica d.o.o.</t>
  </si>
  <si>
    <t>kom</t>
  </si>
  <si>
    <t>Absorbent gauze  80cm x 100m, tip 17 threads</t>
  </si>
  <si>
    <t xml:space="preserve">Absorbent gauze sterile a 1/2m      </t>
  </si>
  <si>
    <t xml:space="preserve">Absorbent gauze sterilea 1/4m     </t>
  </si>
  <si>
    <t xml:space="preserve">Absorbent gauze sterile a 1m     </t>
  </si>
  <si>
    <t xml:space="preserve">Medical absorbent cotton a 1000gr     </t>
  </si>
  <si>
    <t xml:space="preserve">Gauze bandages finished ends 10cm x 5m      </t>
  </si>
  <si>
    <t xml:space="preserve">Gauze bandages finished ends 12cm x 5m        </t>
  </si>
  <si>
    <t xml:space="preserve">Gauze bandages finished ends 5cm x 5m          </t>
  </si>
  <si>
    <t xml:space="preserve">Gauze bandages finished ends 6cm x 5m       </t>
  </si>
  <si>
    <t xml:space="preserve">Gauze bandages finished ends  8cm x 5m   </t>
  </si>
  <si>
    <t>SKINTACT  ECG Electodes FS-RG1 a'1500</t>
  </si>
  <si>
    <t>NBA 2 Plast</t>
  </si>
  <si>
    <t>Sempermed Classic surgical gloves, powdered, size 6,5 a 70 par</t>
  </si>
  <si>
    <t>Sempermed Classic surgical gloves, powdered, size 7,5 a 70 par</t>
  </si>
  <si>
    <t>Sempermed Classic surgical gloves, powdered, size 8,5 a 70 par</t>
  </si>
  <si>
    <t>Sempermed Classic surgical gloves, powdered, size 8 a 70 par</t>
  </si>
  <si>
    <t>Sempermed Classic surgical gloves, powdered, size 7 a 70 par</t>
  </si>
  <si>
    <t>Sempercare Latex powdered examination gloves a 100 kom</t>
  </si>
  <si>
    <t xml:space="preserve">Humana HN 300 gr </t>
  </si>
  <si>
    <t>Humana GmbH Germany</t>
  </si>
  <si>
    <t>kut</t>
  </si>
  <si>
    <t>Humana 1 600gr</t>
  </si>
  <si>
    <t>Br.partije</t>
  </si>
  <si>
    <t>opis predmeta</t>
  </si>
  <si>
    <t>proizvođač</t>
  </si>
  <si>
    <t>količina</t>
  </si>
  <si>
    <t>ukupan iznos bez pdv-a</t>
  </si>
  <si>
    <t>pdv</t>
  </si>
  <si>
    <t>jedinična cijena bez  pdv-a</t>
  </si>
  <si>
    <t>jedinica mjere</t>
  </si>
  <si>
    <t>Mailab Srbija</t>
  </si>
  <si>
    <t>Medica AD Bugarska</t>
  </si>
  <si>
    <t>Ukupno sa pdv</t>
  </si>
  <si>
    <t>Combihesive 2S drainable pouch 45 mm  pak a 10</t>
  </si>
  <si>
    <t>Combihesive 2S drainable pouch 57 mm pak a 10</t>
  </si>
  <si>
    <t xml:space="preserve">Combihesive 2S  Stomahesive wafer 38 mm pak a 5 </t>
  </si>
  <si>
    <t>Combihesive 2S  Stomahesive wafer 45 mm pak a 5</t>
  </si>
  <si>
    <t>Combihesive 2S Stomahesive wafer 57 mm  pak a 5</t>
  </si>
  <si>
    <t>Combihesive 2S Flexible wafer 38 mm  pak a 5</t>
  </si>
  <si>
    <t>Combihesive 2S Flexible wafer 45 mm  pak a 5</t>
  </si>
  <si>
    <t>Combihesive 2S Flexible wafer 57 mm  pak a 5</t>
  </si>
  <si>
    <t>Combihesive 2S  closed pouch with integral filter 38 mm  pak a 30</t>
  </si>
  <si>
    <t>Combihesive 2S closed pouch with integral filter 45 mm   pak a 30</t>
  </si>
  <si>
    <t>Combihesive 2S closed pouch with integral filter 57 mm pak a 30</t>
  </si>
  <si>
    <t xml:space="preserve">pak </t>
  </si>
  <si>
    <t>Combihesive 2S urostomy pouch 38 mm pak a 10</t>
  </si>
  <si>
    <t>Combihesive 2S urostomy pouch 45 mm pak a 10</t>
  </si>
  <si>
    <t>Combihesive 2S urostomy pouch 57 mm pak a 10</t>
  </si>
  <si>
    <t xml:space="preserve">Tkanina Gumirano platno art PLASTEKS a 1m       </t>
  </si>
  <si>
    <t>Ponudjac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</si>
</sst>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#,##0.0000"/>
    <numFmt numFmtId="186" formatCode="#,##0.000\ [$€-1]"/>
    <numFmt numFmtId="187" formatCode="#,##0.00\ [$€-140C]"/>
    <numFmt numFmtId="188" formatCode="0.0000"/>
    <numFmt numFmtId="189" formatCode="#,##0.000"/>
    <numFmt numFmtId="190" formatCode="#,##0.0"/>
    <numFmt numFmtId="191" formatCode="[$-2C1A]d\.\ mmmm\ yyyy"/>
    <numFmt numFmtId="192" formatCode="0.0"/>
    <numFmt numFmtId="193" formatCode="0.00000"/>
    <numFmt numFmtId="194" formatCode="#,##0.0000\ [$€-1]"/>
    <numFmt numFmtId="195" formatCode="#,##0.00000\ [$€-1]"/>
    <numFmt numFmtId="196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 wrapText="1"/>
    </xf>
    <xf numFmtId="4" fontId="42" fillId="0" borderId="10" xfId="59" applyNumberFormat="1" applyFont="1" applyFill="1" applyBorder="1" applyAlignment="1">
      <alignment horizontal="center" wrapText="1"/>
      <protection/>
    </xf>
    <xf numFmtId="2" fontId="3" fillId="0" borderId="10" xfId="67" applyNumberFormat="1" applyFont="1" applyFill="1" applyBorder="1" applyAlignment="1">
      <alignment horizontal="center" vertical="center" wrapText="1"/>
      <protection/>
    </xf>
    <xf numFmtId="1" fontId="42" fillId="0" borderId="10" xfId="0" applyNumberFormat="1" applyFont="1" applyFill="1" applyBorder="1" applyAlignment="1">
      <alignment horizontal="center"/>
    </xf>
    <xf numFmtId="184" fontId="42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188" fontId="42" fillId="0" borderId="10" xfId="0" applyNumberFormat="1" applyFont="1" applyBorder="1" applyAlignment="1">
      <alignment/>
    </xf>
    <xf numFmtId="0" fontId="42" fillId="0" borderId="10" xfId="0" applyFont="1" applyFill="1" applyBorder="1" applyAlignment="1">
      <alignment horizontal="left" wrapText="1"/>
    </xf>
    <xf numFmtId="4" fontId="42" fillId="0" borderId="10" xfId="59" applyNumberFormat="1" applyFont="1" applyFill="1" applyBorder="1" applyAlignment="1">
      <alignment horizontal="center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42" fillId="0" borderId="11" xfId="59" applyNumberFormat="1" applyFont="1" applyFill="1" applyBorder="1" applyAlignment="1">
      <alignment horizontal="center" wrapText="1"/>
      <protection/>
    </xf>
    <xf numFmtId="4" fontId="42" fillId="0" borderId="11" xfId="59" applyNumberFormat="1" applyFont="1" applyFill="1" applyBorder="1" applyAlignment="1">
      <alignment horizontal="center"/>
      <protection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/>
    </xf>
    <xf numFmtId="0" fontId="42" fillId="0" borderId="10" xfId="64" applyFont="1" applyFill="1" applyBorder="1" applyAlignment="1">
      <alignment horizontal="left" wrapText="1"/>
      <protection/>
    </xf>
    <xf numFmtId="188" fontId="42" fillId="0" borderId="10" xfId="0" applyNumberFormat="1" applyFont="1" applyBorder="1" applyAlignment="1">
      <alignment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3 3" xfId="62"/>
    <cellStyle name="Normal 5" xfId="63"/>
    <cellStyle name="Normal_Sheet1 2" xfId="64"/>
    <cellStyle name="Normalan 2" xfId="65"/>
    <cellStyle name="Normalan 3" xfId="66"/>
    <cellStyle name="Normalan 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M56"/>
  <sheetViews>
    <sheetView tabSelected="1" zoomScalePageLayoutView="0" workbookViewId="0" topLeftCell="A49">
      <selection activeCell="J56" sqref="J56"/>
    </sheetView>
  </sheetViews>
  <sheetFormatPr defaultColWidth="9.140625" defaultRowHeight="15"/>
  <cols>
    <col min="1" max="1" width="7.8515625" style="0" bestFit="1" customWidth="1"/>
    <col min="2" max="2" width="33.00390625" style="0" customWidth="1"/>
    <col min="3" max="3" width="56.8515625" style="0" bestFit="1" customWidth="1"/>
    <col min="4" max="4" width="17.00390625" style="0" customWidth="1"/>
    <col min="5" max="5" width="12.140625" style="0" bestFit="1" customWidth="1"/>
    <col min="7" max="7" width="11.421875" style="0" customWidth="1"/>
    <col min="8" max="8" width="13.7109375" style="0" bestFit="1" customWidth="1"/>
    <col min="9" max="9" width="9.57421875" style="0" customWidth="1"/>
    <col min="10" max="10" width="11.57421875" style="0" bestFit="1" customWidth="1"/>
    <col min="11" max="11" width="59.421875" style="0" customWidth="1"/>
    <col min="12" max="12" width="11.421875" style="0" bestFit="1" customWidth="1"/>
    <col min="13" max="13" width="21.421875" style="0" bestFit="1" customWidth="1"/>
  </cols>
  <sheetData>
    <row r="2" spans="1:13" ht="39.75" customHeight="1">
      <c r="A2" s="1" t="s">
        <v>87</v>
      </c>
      <c r="B2" s="1" t="s">
        <v>88</v>
      </c>
      <c r="C2" s="1" t="s">
        <v>0</v>
      </c>
      <c r="D2" s="1" t="s">
        <v>89</v>
      </c>
      <c r="E2" s="1" t="s">
        <v>94</v>
      </c>
      <c r="F2" s="1" t="s">
        <v>90</v>
      </c>
      <c r="G2" s="1" t="s">
        <v>93</v>
      </c>
      <c r="H2" s="1" t="s">
        <v>91</v>
      </c>
      <c r="I2" s="1" t="s">
        <v>92</v>
      </c>
      <c r="J2" s="1" t="s">
        <v>97</v>
      </c>
      <c r="K2" s="1" t="s">
        <v>2</v>
      </c>
      <c r="L2" s="1" t="s">
        <v>114</v>
      </c>
      <c r="M2" s="2" t="s">
        <v>1</v>
      </c>
    </row>
    <row r="3" spans="1:13" ht="26.25">
      <c r="A3" s="3">
        <v>22</v>
      </c>
      <c r="B3" s="11" t="s">
        <v>3</v>
      </c>
      <c r="C3" s="4" t="s">
        <v>83</v>
      </c>
      <c r="D3" s="5" t="s">
        <v>84</v>
      </c>
      <c r="E3" s="6" t="s">
        <v>85</v>
      </c>
      <c r="F3" s="7">
        <v>150</v>
      </c>
      <c r="G3" s="8">
        <v>0.001</v>
      </c>
      <c r="H3" s="9">
        <f>ABS(F3*G3)</f>
        <v>0.15</v>
      </c>
      <c r="I3" s="8">
        <v>0.03</v>
      </c>
      <c r="J3" s="9">
        <f>ABS(H3+I3)</f>
        <v>0.18</v>
      </c>
      <c r="K3" s="10" t="str">
        <f>slovimaEUR(J3)</f>
        <v>nulaeura  i osamnaestcenti</v>
      </c>
      <c r="L3" s="10" t="s">
        <v>63</v>
      </c>
      <c r="M3" s="9">
        <v>1.78</v>
      </c>
    </row>
    <row r="4" spans="1:13" ht="26.25">
      <c r="A4" s="3">
        <v>23</v>
      </c>
      <c r="B4" s="11" t="s">
        <v>4</v>
      </c>
      <c r="C4" s="4" t="s">
        <v>75</v>
      </c>
      <c r="D4" s="5" t="s">
        <v>56</v>
      </c>
      <c r="E4" s="6" t="s">
        <v>64</v>
      </c>
      <c r="F4" s="7">
        <v>250000</v>
      </c>
      <c r="G4" s="8">
        <v>0.05</v>
      </c>
      <c r="H4" s="9">
        <f aca="true" t="shared" si="0" ref="H4:H55">ABS(F4*G4)</f>
        <v>12500</v>
      </c>
      <c r="I4" s="9">
        <v>2375</v>
      </c>
      <c r="J4" s="9">
        <f aca="true" t="shared" si="1" ref="J4:J55">ABS(H4+I4)</f>
        <v>14875</v>
      </c>
      <c r="K4" s="10" t="str">
        <f aca="true" t="shared" si="2" ref="K4:K56">slovimaEUR(J4)</f>
        <v>četrnaesthiljadaosamstotinasedamdesetpeteura  i nulacenti</v>
      </c>
      <c r="L4" s="10" t="s">
        <v>63</v>
      </c>
      <c r="M4" s="9">
        <v>14875</v>
      </c>
    </row>
    <row r="5" spans="1:13" ht="23.25" customHeight="1">
      <c r="A5" s="3">
        <v>31</v>
      </c>
      <c r="B5" s="11" t="s">
        <v>5</v>
      </c>
      <c r="C5" s="11" t="s">
        <v>113</v>
      </c>
      <c r="D5" s="12" t="s">
        <v>76</v>
      </c>
      <c r="E5" s="6" t="s">
        <v>64</v>
      </c>
      <c r="F5" s="7">
        <v>5000</v>
      </c>
      <c r="G5" s="8">
        <v>2.499</v>
      </c>
      <c r="H5" s="9">
        <f t="shared" si="0"/>
        <v>12495</v>
      </c>
      <c r="I5" s="9">
        <v>2374.05</v>
      </c>
      <c r="J5" s="9">
        <f t="shared" si="1"/>
        <v>14869.05</v>
      </c>
      <c r="K5" s="10" t="str">
        <f t="shared" si="2"/>
        <v>četrnaesthiljadaosamstotinašestdesetdeveteura  i petcenti</v>
      </c>
      <c r="L5" s="10" t="s">
        <v>63</v>
      </c>
      <c r="M5" s="9">
        <v>23205</v>
      </c>
    </row>
    <row r="6" spans="1:13" ht="26.25">
      <c r="A6" s="3">
        <v>35</v>
      </c>
      <c r="B6" s="11" t="s">
        <v>6</v>
      </c>
      <c r="C6" s="4" t="s">
        <v>77</v>
      </c>
      <c r="D6" s="5" t="s">
        <v>57</v>
      </c>
      <c r="E6" s="6" t="s">
        <v>58</v>
      </c>
      <c r="F6" s="7">
        <v>3000</v>
      </c>
      <c r="G6" s="2">
        <v>0.1695</v>
      </c>
      <c r="H6" s="9">
        <f t="shared" si="0"/>
        <v>508.50000000000006</v>
      </c>
      <c r="I6" s="9">
        <v>0</v>
      </c>
      <c r="J6" s="9">
        <f t="shared" si="1"/>
        <v>508.50000000000006</v>
      </c>
      <c r="K6" s="10" t="str">
        <f t="shared" si="2"/>
        <v>petstotinaosameura  i pedesetcenti</v>
      </c>
      <c r="L6" s="10" t="s">
        <v>63</v>
      </c>
      <c r="M6" s="9">
        <v>510.00000000000006</v>
      </c>
    </row>
    <row r="7" spans="1:13" ht="26.25">
      <c r="A7" s="3">
        <v>36</v>
      </c>
      <c r="B7" s="11" t="s">
        <v>7</v>
      </c>
      <c r="C7" s="4" t="s">
        <v>78</v>
      </c>
      <c r="D7" s="5" t="s">
        <v>57</v>
      </c>
      <c r="E7" s="6" t="s">
        <v>58</v>
      </c>
      <c r="F7" s="7">
        <v>250000</v>
      </c>
      <c r="G7" s="2">
        <v>0.1695</v>
      </c>
      <c r="H7" s="9">
        <f t="shared" si="0"/>
        <v>42375</v>
      </c>
      <c r="I7" s="9">
        <v>0</v>
      </c>
      <c r="J7" s="9">
        <f t="shared" si="1"/>
        <v>42375</v>
      </c>
      <c r="K7" s="10" t="str">
        <f t="shared" si="2"/>
        <v>četrdesetdvijehiljadetristotinesedamdesetpeteura  i nulacenti</v>
      </c>
      <c r="L7" s="10" t="s">
        <v>63</v>
      </c>
      <c r="M7" s="9">
        <v>42500</v>
      </c>
    </row>
    <row r="8" spans="1:13" ht="26.25">
      <c r="A8" s="3">
        <v>37</v>
      </c>
      <c r="B8" s="11" t="s">
        <v>8</v>
      </c>
      <c r="C8" s="4" t="s">
        <v>79</v>
      </c>
      <c r="D8" s="5" t="s">
        <v>57</v>
      </c>
      <c r="E8" s="6" t="s">
        <v>58</v>
      </c>
      <c r="F8" s="7">
        <v>180000</v>
      </c>
      <c r="G8" s="2">
        <v>0.1695</v>
      </c>
      <c r="H8" s="9">
        <f t="shared" si="0"/>
        <v>30510.000000000004</v>
      </c>
      <c r="I8" s="9">
        <v>0</v>
      </c>
      <c r="J8" s="9">
        <f t="shared" si="1"/>
        <v>30510.000000000004</v>
      </c>
      <c r="K8" s="10" t="str">
        <f t="shared" si="2"/>
        <v>tridesethiljadapetstotinadeseteura  i nulacenti</v>
      </c>
      <c r="L8" s="10" t="s">
        <v>63</v>
      </c>
      <c r="M8" s="9">
        <v>30600.000000000004</v>
      </c>
    </row>
    <row r="9" spans="1:13" ht="26.25">
      <c r="A9" s="3">
        <v>38</v>
      </c>
      <c r="B9" s="11" t="s">
        <v>9</v>
      </c>
      <c r="C9" s="4" t="s">
        <v>80</v>
      </c>
      <c r="D9" s="5" t="s">
        <v>57</v>
      </c>
      <c r="E9" s="6" t="s">
        <v>58</v>
      </c>
      <c r="F9" s="7">
        <v>230000</v>
      </c>
      <c r="G9" s="2">
        <v>0.1695</v>
      </c>
      <c r="H9" s="9">
        <f t="shared" si="0"/>
        <v>38985</v>
      </c>
      <c r="I9" s="9">
        <v>0</v>
      </c>
      <c r="J9" s="9">
        <f t="shared" si="1"/>
        <v>38985</v>
      </c>
      <c r="K9" s="10" t="str">
        <f t="shared" si="2"/>
        <v>tridesetosamhiljadadevetstotinaosamdesetpeteura  i nulacenti</v>
      </c>
      <c r="L9" s="10" t="s">
        <v>63</v>
      </c>
      <c r="M9" s="9">
        <v>39100</v>
      </c>
    </row>
    <row r="10" spans="1:13" ht="26.25">
      <c r="A10" s="3">
        <v>39</v>
      </c>
      <c r="B10" s="11" t="s">
        <v>10</v>
      </c>
      <c r="C10" s="4" t="s">
        <v>81</v>
      </c>
      <c r="D10" s="5" t="s">
        <v>57</v>
      </c>
      <c r="E10" s="6" t="s">
        <v>58</v>
      </c>
      <c r="F10" s="7">
        <v>200000</v>
      </c>
      <c r="G10" s="2">
        <v>0.1695</v>
      </c>
      <c r="H10" s="9">
        <f t="shared" si="0"/>
        <v>33900</v>
      </c>
      <c r="I10" s="9">
        <v>0</v>
      </c>
      <c r="J10" s="9">
        <f t="shared" si="1"/>
        <v>33900</v>
      </c>
      <c r="K10" s="10" t="str">
        <f t="shared" si="2"/>
        <v>tridesettrihiljadedevetstotinaeura  i nulacenti</v>
      </c>
      <c r="L10" s="10" t="s">
        <v>63</v>
      </c>
      <c r="M10" s="9">
        <v>34000</v>
      </c>
    </row>
    <row r="11" spans="1:13" ht="26.25">
      <c r="A11" s="3">
        <v>40</v>
      </c>
      <c r="B11" s="11" t="s">
        <v>11</v>
      </c>
      <c r="C11" s="4" t="s">
        <v>86</v>
      </c>
      <c r="D11" s="5" t="s">
        <v>84</v>
      </c>
      <c r="E11" s="6" t="s">
        <v>85</v>
      </c>
      <c r="F11" s="7">
        <v>4500</v>
      </c>
      <c r="G11" s="8">
        <v>0.001</v>
      </c>
      <c r="H11" s="9">
        <f t="shared" si="0"/>
        <v>4.5</v>
      </c>
      <c r="I11" s="9">
        <v>0.855</v>
      </c>
      <c r="J11" s="9">
        <f t="shared" si="1"/>
        <v>5.355</v>
      </c>
      <c r="K11" s="10" t="str">
        <f t="shared" si="2"/>
        <v>peteura  i tridesetšestcenti</v>
      </c>
      <c r="L11" s="10" t="s">
        <v>63</v>
      </c>
      <c r="M11" s="9">
        <v>53.55</v>
      </c>
    </row>
    <row r="12" spans="1:13" ht="15">
      <c r="A12" s="3">
        <v>45</v>
      </c>
      <c r="B12" s="11" t="s">
        <v>12</v>
      </c>
      <c r="C12" s="13" t="s">
        <v>98</v>
      </c>
      <c r="D12" s="12" t="s">
        <v>59</v>
      </c>
      <c r="E12" s="6" t="s">
        <v>109</v>
      </c>
      <c r="F12" s="7">
        <v>300</v>
      </c>
      <c r="G12" s="9">
        <v>11.74</v>
      </c>
      <c r="H12" s="9">
        <f t="shared" si="0"/>
        <v>3522</v>
      </c>
      <c r="I12" s="9">
        <v>0</v>
      </c>
      <c r="J12" s="9">
        <f t="shared" si="1"/>
        <v>3522</v>
      </c>
      <c r="K12" s="10" t="str">
        <f t="shared" si="2"/>
        <v>trihiljadepetstotinadvadesetdvaeura  i nulacenti</v>
      </c>
      <c r="L12" s="10" t="s">
        <v>63</v>
      </c>
      <c r="M12" s="9">
        <v>3522</v>
      </c>
    </row>
    <row r="13" spans="1:13" ht="15">
      <c r="A13" s="3">
        <v>46</v>
      </c>
      <c r="B13" s="11" t="s">
        <v>13</v>
      </c>
      <c r="C13" s="13" t="s">
        <v>99</v>
      </c>
      <c r="D13" s="12" t="s">
        <v>59</v>
      </c>
      <c r="E13" s="6" t="s">
        <v>109</v>
      </c>
      <c r="F13" s="7">
        <v>500</v>
      </c>
      <c r="G13" s="9">
        <v>15.3</v>
      </c>
      <c r="H13" s="9">
        <f t="shared" si="0"/>
        <v>7650</v>
      </c>
      <c r="I13" s="9">
        <v>0</v>
      </c>
      <c r="J13" s="9">
        <f t="shared" si="1"/>
        <v>7650</v>
      </c>
      <c r="K13" s="10" t="str">
        <f t="shared" si="2"/>
        <v>sedamhiljadašeststotinapedeseteura  i nulacenti</v>
      </c>
      <c r="L13" s="10" t="s">
        <v>63</v>
      </c>
      <c r="M13" s="9">
        <v>7650</v>
      </c>
    </row>
    <row r="14" spans="1:13" ht="15">
      <c r="A14" s="3">
        <v>56</v>
      </c>
      <c r="B14" s="11" t="s">
        <v>14</v>
      </c>
      <c r="C14" s="13" t="s">
        <v>100</v>
      </c>
      <c r="D14" s="12" t="s">
        <v>59</v>
      </c>
      <c r="E14" s="6" t="s">
        <v>109</v>
      </c>
      <c r="F14" s="7">
        <v>80</v>
      </c>
      <c r="G14" s="9">
        <v>12</v>
      </c>
      <c r="H14" s="9">
        <f t="shared" si="0"/>
        <v>960</v>
      </c>
      <c r="I14" s="9">
        <v>0</v>
      </c>
      <c r="J14" s="9">
        <f t="shared" si="1"/>
        <v>960</v>
      </c>
      <c r="K14" s="10" t="str">
        <f t="shared" si="2"/>
        <v>devetstotinašestdeseteura  i nulacenti</v>
      </c>
      <c r="L14" s="10" t="s">
        <v>63</v>
      </c>
      <c r="M14" s="9">
        <v>960</v>
      </c>
    </row>
    <row r="15" spans="1:13" ht="15">
      <c r="A15" s="3">
        <v>57</v>
      </c>
      <c r="B15" s="11" t="s">
        <v>15</v>
      </c>
      <c r="C15" s="13" t="s">
        <v>101</v>
      </c>
      <c r="D15" s="12" t="s">
        <v>59</v>
      </c>
      <c r="E15" s="6" t="s">
        <v>109</v>
      </c>
      <c r="F15" s="7">
        <v>800</v>
      </c>
      <c r="G15" s="9">
        <v>12</v>
      </c>
      <c r="H15" s="9">
        <f t="shared" si="0"/>
        <v>9600</v>
      </c>
      <c r="I15" s="9">
        <v>0</v>
      </c>
      <c r="J15" s="9">
        <f t="shared" si="1"/>
        <v>9600</v>
      </c>
      <c r="K15" s="10" t="str">
        <f t="shared" si="2"/>
        <v>devethiljadašeststotinaeura  i nulacenti</v>
      </c>
      <c r="L15" s="10" t="s">
        <v>63</v>
      </c>
      <c r="M15" s="9">
        <v>9600</v>
      </c>
    </row>
    <row r="16" spans="1:13" ht="15">
      <c r="A16" s="3">
        <v>58</v>
      </c>
      <c r="B16" s="11" t="s">
        <v>16</v>
      </c>
      <c r="C16" s="13" t="s">
        <v>102</v>
      </c>
      <c r="D16" s="12" t="s">
        <v>59</v>
      </c>
      <c r="E16" s="6" t="s">
        <v>109</v>
      </c>
      <c r="F16" s="7">
        <v>980</v>
      </c>
      <c r="G16" s="9">
        <v>12</v>
      </c>
      <c r="H16" s="9">
        <f t="shared" si="0"/>
        <v>11760</v>
      </c>
      <c r="I16" s="9">
        <v>0</v>
      </c>
      <c r="J16" s="9">
        <f t="shared" si="1"/>
        <v>11760</v>
      </c>
      <c r="K16" s="10" t="str">
        <f t="shared" si="2"/>
        <v>jedanaesthiljadasedamstotinašestdeseteura  i nulacenti</v>
      </c>
      <c r="L16" s="10" t="s">
        <v>63</v>
      </c>
      <c r="M16" s="9">
        <v>11760</v>
      </c>
    </row>
    <row r="17" spans="1:13" ht="15">
      <c r="A17" s="3">
        <v>59</v>
      </c>
      <c r="B17" s="11" t="s">
        <v>17</v>
      </c>
      <c r="C17" s="13" t="s">
        <v>103</v>
      </c>
      <c r="D17" s="12" t="s">
        <v>59</v>
      </c>
      <c r="E17" s="6" t="s">
        <v>109</v>
      </c>
      <c r="F17" s="7">
        <v>120</v>
      </c>
      <c r="G17" s="9">
        <v>12</v>
      </c>
      <c r="H17" s="9">
        <f t="shared" si="0"/>
        <v>1440</v>
      </c>
      <c r="I17" s="9">
        <v>0</v>
      </c>
      <c r="J17" s="9">
        <f t="shared" si="1"/>
        <v>1440</v>
      </c>
      <c r="K17" s="10" t="str">
        <f t="shared" si="2"/>
        <v>jednahiljadačetiristotinečetrdeseteura  i nulacenti</v>
      </c>
      <c r="L17" s="10" t="s">
        <v>63</v>
      </c>
      <c r="M17" s="9">
        <v>1440</v>
      </c>
    </row>
    <row r="18" spans="1:13" ht="15">
      <c r="A18" s="3">
        <v>60</v>
      </c>
      <c r="B18" s="11" t="s">
        <v>18</v>
      </c>
      <c r="C18" s="13" t="s">
        <v>104</v>
      </c>
      <c r="D18" s="12" t="s">
        <v>59</v>
      </c>
      <c r="E18" s="6" t="s">
        <v>109</v>
      </c>
      <c r="F18" s="7">
        <v>2200</v>
      </c>
      <c r="G18" s="9">
        <v>12</v>
      </c>
      <c r="H18" s="9">
        <f t="shared" si="0"/>
        <v>26400</v>
      </c>
      <c r="I18" s="9">
        <v>0</v>
      </c>
      <c r="J18" s="9">
        <f t="shared" si="1"/>
        <v>26400</v>
      </c>
      <c r="K18" s="10" t="str">
        <f t="shared" si="2"/>
        <v>dvadesetšesthiljadačetiristotineeura  i nulacenti</v>
      </c>
      <c r="L18" s="10" t="s">
        <v>63</v>
      </c>
      <c r="M18" s="9">
        <v>26400</v>
      </c>
    </row>
    <row r="19" spans="1:13" ht="15">
      <c r="A19" s="3">
        <v>61</v>
      </c>
      <c r="B19" s="11" t="s">
        <v>19</v>
      </c>
      <c r="C19" s="13" t="s">
        <v>105</v>
      </c>
      <c r="D19" s="12" t="s">
        <v>59</v>
      </c>
      <c r="E19" s="6" t="s">
        <v>109</v>
      </c>
      <c r="F19" s="7">
        <v>2700</v>
      </c>
      <c r="G19" s="9">
        <v>12</v>
      </c>
      <c r="H19" s="9">
        <f t="shared" si="0"/>
        <v>32400</v>
      </c>
      <c r="I19" s="9">
        <v>0</v>
      </c>
      <c r="J19" s="9">
        <f t="shared" si="1"/>
        <v>32400</v>
      </c>
      <c r="K19" s="10" t="str">
        <f t="shared" si="2"/>
        <v>tridesetdvijehiljadečetiristotineeura  i nulacenti</v>
      </c>
      <c r="L19" s="10" t="s">
        <v>63</v>
      </c>
      <c r="M19" s="9">
        <v>32400</v>
      </c>
    </row>
    <row r="20" spans="1:13" ht="15">
      <c r="A20" s="3">
        <v>62</v>
      </c>
      <c r="B20" s="11" t="s">
        <v>20</v>
      </c>
      <c r="C20" s="13" t="s">
        <v>106</v>
      </c>
      <c r="D20" s="12" t="s">
        <v>59</v>
      </c>
      <c r="E20" s="6" t="s">
        <v>109</v>
      </c>
      <c r="F20" s="7">
        <v>85</v>
      </c>
      <c r="G20" s="2">
        <v>12.94</v>
      </c>
      <c r="H20" s="9">
        <f t="shared" si="0"/>
        <v>1099.8999999999999</v>
      </c>
      <c r="I20" s="9">
        <v>0</v>
      </c>
      <c r="J20" s="9">
        <f t="shared" si="1"/>
        <v>1099.8999999999999</v>
      </c>
      <c r="K20" s="10" t="str">
        <f t="shared" si="2"/>
        <v>jednahiljadadevedesetdeveteura  i devedesetcenti</v>
      </c>
      <c r="L20" s="10" t="s">
        <v>63</v>
      </c>
      <c r="M20" s="9">
        <v>1099.8999999999999</v>
      </c>
    </row>
    <row r="21" spans="1:13" ht="15">
      <c r="A21" s="3">
        <v>63</v>
      </c>
      <c r="B21" s="19" t="s">
        <v>21</v>
      </c>
      <c r="C21" s="13" t="s">
        <v>107</v>
      </c>
      <c r="D21" s="12" t="s">
        <v>59</v>
      </c>
      <c r="E21" s="6" t="s">
        <v>109</v>
      </c>
      <c r="F21" s="7">
        <v>1300</v>
      </c>
      <c r="G21" s="2">
        <v>12.94</v>
      </c>
      <c r="H21" s="9">
        <f t="shared" si="0"/>
        <v>16822</v>
      </c>
      <c r="I21" s="9">
        <v>0</v>
      </c>
      <c r="J21" s="9">
        <f t="shared" si="1"/>
        <v>16822</v>
      </c>
      <c r="K21" s="10" t="str">
        <f t="shared" si="2"/>
        <v>šestnaesthiljadaosamstotinadvadesetdvaeura  i nulacenti</v>
      </c>
      <c r="L21" s="10" t="s">
        <v>63</v>
      </c>
      <c r="M21" s="9">
        <v>16822</v>
      </c>
    </row>
    <row r="22" spans="1:13" ht="15">
      <c r="A22" s="3">
        <v>64</v>
      </c>
      <c r="B22" s="11" t="s">
        <v>22</v>
      </c>
      <c r="C22" s="13" t="s">
        <v>108</v>
      </c>
      <c r="D22" s="12" t="s">
        <v>59</v>
      </c>
      <c r="E22" s="6" t="s">
        <v>109</v>
      </c>
      <c r="F22" s="7">
        <v>2700</v>
      </c>
      <c r="G22" s="2">
        <v>12.94</v>
      </c>
      <c r="H22" s="9">
        <f t="shared" si="0"/>
        <v>34938</v>
      </c>
      <c r="I22" s="9">
        <v>0</v>
      </c>
      <c r="J22" s="9">
        <f t="shared" si="1"/>
        <v>34938</v>
      </c>
      <c r="K22" s="10" t="str">
        <f t="shared" si="2"/>
        <v>tridesetčetirihiljadedevetstotinatridesetosameura  i nulacenti</v>
      </c>
      <c r="L22" s="10" t="s">
        <v>63</v>
      </c>
      <c r="M22" s="9">
        <v>34938</v>
      </c>
    </row>
    <row r="23" spans="1:13" ht="26.25">
      <c r="A23" s="3">
        <v>91</v>
      </c>
      <c r="B23" s="11" t="s">
        <v>23</v>
      </c>
      <c r="C23" s="4" t="s">
        <v>82</v>
      </c>
      <c r="D23" s="5" t="s">
        <v>57</v>
      </c>
      <c r="E23" s="14" t="s">
        <v>60</v>
      </c>
      <c r="F23" s="7">
        <v>50000</v>
      </c>
      <c r="G23" s="9">
        <v>2.4</v>
      </c>
      <c r="H23" s="9">
        <f t="shared" si="0"/>
        <v>120000</v>
      </c>
      <c r="I23" s="9">
        <v>0</v>
      </c>
      <c r="J23" s="9">
        <f t="shared" si="1"/>
        <v>120000</v>
      </c>
      <c r="K23" s="10" t="str">
        <f t="shared" si="2"/>
        <v>stotinudvadesethiljadaeura  i nulacenti</v>
      </c>
      <c r="L23" s="10" t="s">
        <v>63</v>
      </c>
      <c r="M23" s="9">
        <v>92000</v>
      </c>
    </row>
    <row r="24" spans="1:13" ht="15">
      <c r="A24" s="3">
        <v>113</v>
      </c>
      <c r="B24" s="11" t="s">
        <v>24</v>
      </c>
      <c r="C24" s="13" t="s">
        <v>61</v>
      </c>
      <c r="D24" s="12" t="s">
        <v>59</v>
      </c>
      <c r="E24" s="14" t="s">
        <v>85</v>
      </c>
      <c r="F24" s="7">
        <v>20</v>
      </c>
      <c r="G24" s="9">
        <v>9</v>
      </c>
      <c r="H24" s="9">
        <f t="shared" si="0"/>
        <v>180</v>
      </c>
      <c r="I24" s="9">
        <v>0</v>
      </c>
      <c r="J24" s="9">
        <f t="shared" si="1"/>
        <v>180</v>
      </c>
      <c r="K24" s="10" t="str">
        <f t="shared" si="2"/>
        <v>stotinuosamdeseteura  i nulacenti</v>
      </c>
      <c r="L24" s="10" t="s">
        <v>63</v>
      </c>
      <c r="M24" s="9">
        <v>180</v>
      </c>
    </row>
    <row r="25" spans="1:13" ht="15">
      <c r="A25" s="3">
        <v>114</v>
      </c>
      <c r="B25" s="11" t="s">
        <v>25</v>
      </c>
      <c r="C25" s="13" t="s">
        <v>62</v>
      </c>
      <c r="D25" s="12" t="s">
        <v>59</v>
      </c>
      <c r="E25" s="14" t="s">
        <v>85</v>
      </c>
      <c r="F25" s="7">
        <v>20</v>
      </c>
      <c r="G25" s="9">
        <v>9</v>
      </c>
      <c r="H25" s="9">
        <f t="shared" si="0"/>
        <v>180</v>
      </c>
      <c r="I25" s="9">
        <v>0</v>
      </c>
      <c r="J25" s="9">
        <f t="shared" si="1"/>
        <v>180</v>
      </c>
      <c r="K25" s="10" t="str">
        <f t="shared" si="2"/>
        <v>stotinuosamdeseteura  i nulacenti</v>
      </c>
      <c r="L25" s="10" t="s">
        <v>63</v>
      </c>
      <c r="M25" s="9">
        <v>180</v>
      </c>
    </row>
    <row r="26" spans="1:13" ht="15">
      <c r="A26" s="3">
        <v>136</v>
      </c>
      <c r="B26" s="11" t="s">
        <v>26</v>
      </c>
      <c r="C26" s="13" t="s">
        <v>110</v>
      </c>
      <c r="D26" s="12" t="s">
        <v>59</v>
      </c>
      <c r="E26" s="14" t="s">
        <v>109</v>
      </c>
      <c r="F26" s="7">
        <v>70</v>
      </c>
      <c r="G26" s="2">
        <v>11.74</v>
      </c>
      <c r="H26" s="9">
        <f t="shared" si="0"/>
        <v>821.8000000000001</v>
      </c>
      <c r="I26" s="9">
        <v>0</v>
      </c>
      <c r="J26" s="9">
        <f t="shared" si="1"/>
        <v>821.8000000000001</v>
      </c>
      <c r="K26" s="10" t="str">
        <f t="shared" si="2"/>
        <v>osamstotinadvadesetjedaneur  i osamdesetcenti</v>
      </c>
      <c r="L26" s="10" t="s">
        <v>63</v>
      </c>
      <c r="M26" s="9">
        <v>821.8000000000001</v>
      </c>
    </row>
    <row r="27" spans="1:13" ht="15">
      <c r="A27" s="3">
        <v>137</v>
      </c>
      <c r="B27" s="11" t="s">
        <v>27</v>
      </c>
      <c r="C27" s="13" t="s">
        <v>111</v>
      </c>
      <c r="D27" s="12" t="s">
        <v>59</v>
      </c>
      <c r="E27" s="14" t="s">
        <v>109</v>
      </c>
      <c r="F27" s="7">
        <v>900</v>
      </c>
      <c r="G27" s="2">
        <v>11.74</v>
      </c>
      <c r="H27" s="9">
        <f t="shared" si="0"/>
        <v>10566</v>
      </c>
      <c r="I27" s="9">
        <v>0</v>
      </c>
      <c r="J27" s="9">
        <f t="shared" si="1"/>
        <v>10566</v>
      </c>
      <c r="K27" s="10" t="str">
        <f t="shared" si="2"/>
        <v>desethiljadapetstotinašestdesetšesteura  i nulacenti</v>
      </c>
      <c r="L27" s="10" t="s">
        <v>63</v>
      </c>
      <c r="M27" s="9">
        <v>10566</v>
      </c>
    </row>
    <row r="28" spans="1:13" ht="15">
      <c r="A28" s="3">
        <v>138</v>
      </c>
      <c r="B28" s="11" t="s">
        <v>28</v>
      </c>
      <c r="C28" s="13" t="s">
        <v>112</v>
      </c>
      <c r="D28" s="12" t="s">
        <v>59</v>
      </c>
      <c r="E28" s="14" t="s">
        <v>109</v>
      </c>
      <c r="F28" s="7">
        <v>170</v>
      </c>
      <c r="G28" s="2">
        <v>11.74</v>
      </c>
      <c r="H28" s="9">
        <f t="shared" si="0"/>
        <v>1995.8</v>
      </c>
      <c r="I28" s="9">
        <v>0</v>
      </c>
      <c r="J28" s="9">
        <f t="shared" si="1"/>
        <v>1995.8</v>
      </c>
      <c r="K28" s="10" t="str">
        <f t="shared" si="2"/>
        <v>jednahiljadadevetstotinadevedesetpeteura  i osamdesetcenti</v>
      </c>
      <c r="L28" s="10" t="s">
        <v>63</v>
      </c>
      <c r="M28" s="9">
        <v>1995.8</v>
      </c>
    </row>
    <row r="29" spans="1:13" ht="26.25">
      <c r="A29" s="3">
        <v>140</v>
      </c>
      <c r="B29" s="11" t="s">
        <v>29</v>
      </c>
      <c r="C29" s="11" t="s">
        <v>65</v>
      </c>
      <c r="D29" s="15" t="s">
        <v>96</v>
      </c>
      <c r="E29" s="14" t="s">
        <v>64</v>
      </c>
      <c r="F29" s="7">
        <v>17000</v>
      </c>
      <c r="G29" s="2">
        <v>10.865</v>
      </c>
      <c r="H29" s="9">
        <f t="shared" si="0"/>
        <v>184705</v>
      </c>
      <c r="I29" s="9">
        <v>0</v>
      </c>
      <c r="J29" s="9">
        <f t="shared" si="1"/>
        <v>184705</v>
      </c>
      <c r="K29" s="10" t="str">
        <f t="shared" si="2"/>
        <v>stotinuosamdesetčetirihiljadesedamstotinapeteura  i nulacenti</v>
      </c>
      <c r="L29" s="10" t="s">
        <v>63</v>
      </c>
      <c r="M29" s="9">
        <v>186660</v>
      </c>
    </row>
    <row r="30" spans="1:13" ht="26.25">
      <c r="A30" s="3">
        <v>141</v>
      </c>
      <c r="B30" s="11" t="s">
        <v>30</v>
      </c>
      <c r="C30" s="11" t="s">
        <v>66</v>
      </c>
      <c r="D30" s="15" t="s">
        <v>96</v>
      </c>
      <c r="E30" s="14" t="s">
        <v>64</v>
      </c>
      <c r="F30" s="7">
        <v>40000</v>
      </c>
      <c r="G30" s="2">
        <v>0.119</v>
      </c>
      <c r="H30" s="9">
        <f t="shared" si="0"/>
        <v>4760</v>
      </c>
      <c r="I30" s="9">
        <v>0</v>
      </c>
      <c r="J30" s="9">
        <f t="shared" si="1"/>
        <v>4760</v>
      </c>
      <c r="K30" s="10" t="str">
        <f t="shared" si="2"/>
        <v>četirihiljadesedamstotinašestdeseteura  i nulacenti</v>
      </c>
      <c r="L30" s="10" t="s">
        <v>63</v>
      </c>
      <c r="M30" s="9">
        <v>4800</v>
      </c>
    </row>
    <row r="31" spans="1:13" ht="26.25">
      <c r="A31" s="3">
        <v>142</v>
      </c>
      <c r="B31" s="11" t="s">
        <v>31</v>
      </c>
      <c r="C31" s="11" t="s">
        <v>67</v>
      </c>
      <c r="D31" s="15" t="s">
        <v>96</v>
      </c>
      <c r="E31" s="14" t="s">
        <v>64</v>
      </c>
      <c r="F31" s="7">
        <v>40000</v>
      </c>
      <c r="G31" s="2">
        <v>0.089</v>
      </c>
      <c r="H31" s="9">
        <f t="shared" si="0"/>
        <v>3560</v>
      </c>
      <c r="I31" s="9">
        <v>0</v>
      </c>
      <c r="J31" s="9">
        <f t="shared" si="1"/>
        <v>3560</v>
      </c>
      <c r="K31" s="10" t="str">
        <f t="shared" si="2"/>
        <v>trihiljadepetstotinašestdeseteura  i nulacenti</v>
      </c>
      <c r="L31" s="10" t="s">
        <v>63</v>
      </c>
      <c r="M31" s="9">
        <v>3560</v>
      </c>
    </row>
    <row r="32" spans="1:13" ht="26.25">
      <c r="A32" s="3">
        <v>143</v>
      </c>
      <c r="B32" s="11" t="s">
        <v>32</v>
      </c>
      <c r="C32" s="11" t="s">
        <v>68</v>
      </c>
      <c r="D32" s="15" t="s">
        <v>96</v>
      </c>
      <c r="E32" s="14" t="s">
        <v>64</v>
      </c>
      <c r="F32" s="7">
        <v>150000</v>
      </c>
      <c r="G32" s="2">
        <v>0.207</v>
      </c>
      <c r="H32" s="9">
        <f t="shared" si="0"/>
        <v>31050</v>
      </c>
      <c r="I32" s="9">
        <v>0</v>
      </c>
      <c r="J32" s="9">
        <f t="shared" si="1"/>
        <v>31050</v>
      </c>
      <c r="K32" s="10" t="str">
        <f t="shared" si="2"/>
        <v>tridesetjednahiljadapedeseteura  i nulacenti</v>
      </c>
      <c r="L32" s="10" t="s">
        <v>63</v>
      </c>
      <c r="M32" s="9">
        <v>31500</v>
      </c>
    </row>
    <row r="33" spans="1:13" ht="26.25">
      <c r="A33" s="3">
        <v>151</v>
      </c>
      <c r="B33" s="11" t="s">
        <v>33</v>
      </c>
      <c r="C33" s="11" t="s">
        <v>69</v>
      </c>
      <c r="D33" s="15" t="s">
        <v>96</v>
      </c>
      <c r="E33" s="14" t="s">
        <v>64</v>
      </c>
      <c r="F33" s="7">
        <v>15500</v>
      </c>
      <c r="G33" s="2">
        <v>3.06</v>
      </c>
      <c r="H33" s="9">
        <f t="shared" si="0"/>
        <v>47430</v>
      </c>
      <c r="I33" s="9">
        <v>0</v>
      </c>
      <c r="J33" s="9">
        <f t="shared" si="1"/>
        <v>47430</v>
      </c>
      <c r="K33" s="10" t="str">
        <f t="shared" si="2"/>
        <v>četrdesetsedamhiljadačetiristotinetrideseteura  i nulacenti</v>
      </c>
      <c r="L33" s="10" t="s">
        <v>63</v>
      </c>
      <c r="M33" s="9">
        <v>47430</v>
      </c>
    </row>
    <row r="34" spans="1:13" ht="26.25">
      <c r="A34" s="3">
        <v>157</v>
      </c>
      <c r="B34" s="11" t="s">
        <v>34</v>
      </c>
      <c r="C34" s="11" t="s">
        <v>70</v>
      </c>
      <c r="D34" s="15" t="s">
        <v>96</v>
      </c>
      <c r="E34" s="14" t="s">
        <v>64</v>
      </c>
      <c r="F34" s="7">
        <v>100000</v>
      </c>
      <c r="G34" s="2">
        <v>0.1145</v>
      </c>
      <c r="H34" s="9">
        <f t="shared" si="0"/>
        <v>11450</v>
      </c>
      <c r="I34" s="9">
        <v>0</v>
      </c>
      <c r="J34" s="9">
        <f t="shared" si="1"/>
        <v>11450</v>
      </c>
      <c r="K34" s="10" t="str">
        <f t="shared" si="2"/>
        <v>jedanaesthiljadačetiristotinepedeseteura  i nulacenti</v>
      </c>
      <c r="L34" s="10" t="s">
        <v>63</v>
      </c>
      <c r="M34" s="9">
        <v>12000</v>
      </c>
    </row>
    <row r="35" spans="1:13" ht="26.25">
      <c r="A35" s="3">
        <v>158</v>
      </c>
      <c r="B35" s="11" t="s">
        <v>35</v>
      </c>
      <c r="C35" s="11" t="s">
        <v>71</v>
      </c>
      <c r="D35" s="15" t="s">
        <v>96</v>
      </c>
      <c r="E35" s="14" t="s">
        <v>64</v>
      </c>
      <c r="F35" s="7">
        <v>45000</v>
      </c>
      <c r="G35" s="2">
        <v>0.1195</v>
      </c>
      <c r="H35" s="9">
        <f t="shared" si="0"/>
        <v>5377.5</v>
      </c>
      <c r="I35" s="9">
        <v>0</v>
      </c>
      <c r="J35" s="9">
        <f t="shared" si="1"/>
        <v>5377.5</v>
      </c>
      <c r="K35" s="10" t="str">
        <f t="shared" si="2"/>
        <v>pethiljadatristotinesedamdesetsedameura  i pedesetcenti</v>
      </c>
      <c r="L35" s="10" t="s">
        <v>63</v>
      </c>
      <c r="M35" s="9">
        <v>5400</v>
      </c>
    </row>
    <row r="36" spans="1:13" ht="26.25">
      <c r="A36" s="3">
        <v>159</v>
      </c>
      <c r="B36" s="11" t="s">
        <v>36</v>
      </c>
      <c r="C36" s="11" t="s">
        <v>36</v>
      </c>
      <c r="D36" s="15" t="s">
        <v>96</v>
      </c>
      <c r="E36" s="14" t="s">
        <v>64</v>
      </c>
      <c r="F36" s="7">
        <v>70000</v>
      </c>
      <c r="G36" s="2">
        <v>0.1683</v>
      </c>
      <c r="H36" s="9">
        <f t="shared" si="0"/>
        <v>11781</v>
      </c>
      <c r="I36" s="9">
        <v>0</v>
      </c>
      <c r="J36" s="9">
        <f t="shared" si="1"/>
        <v>11781</v>
      </c>
      <c r="K36" s="10" t="str">
        <f t="shared" si="2"/>
        <v>jedanaesthiljadasedamstotinaosamdesetjedaneur  i nulacenti</v>
      </c>
      <c r="L36" s="10" t="s">
        <v>63</v>
      </c>
      <c r="M36" s="9">
        <v>11900</v>
      </c>
    </row>
    <row r="37" spans="1:13" ht="26.25">
      <c r="A37" s="3">
        <v>160</v>
      </c>
      <c r="B37" s="11" t="s">
        <v>37</v>
      </c>
      <c r="C37" s="11" t="s">
        <v>72</v>
      </c>
      <c r="D37" s="15" t="s">
        <v>96</v>
      </c>
      <c r="E37" s="14" t="s">
        <v>64</v>
      </c>
      <c r="F37" s="7">
        <v>30000</v>
      </c>
      <c r="G37" s="2">
        <v>0.0679</v>
      </c>
      <c r="H37" s="9">
        <f t="shared" si="0"/>
        <v>2037</v>
      </c>
      <c r="I37" s="9">
        <v>0</v>
      </c>
      <c r="J37" s="9">
        <f t="shared" si="1"/>
        <v>2037</v>
      </c>
      <c r="K37" s="10" t="str">
        <f t="shared" si="2"/>
        <v>dvijehiljadetridesetsedameura  i nulacenti</v>
      </c>
      <c r="L37" s="10" t="s">
        <v>63</v>
      </c>
      <c r="M37" s="9">
        <v>2100</v>
      </c>
    </row>
    <row r="38" spans="1:13" ht="26.25">
      <c r="A38" s="3">
        <v>161</v>
      </c>
      <c r="B38" s="11" t="s">
        <v>38</v>
      </c>
      <c r="C38" s="11" t="s">
        <v>73</v>
      </c>
      <c r="D38" s="15" t="s">
        <v>96</v>
      </c>
      <c r="E38" s="14" t="s">
        <v>64</v>
      </c>
      <c r="F38" s="7">
        <v>40000</v>
      </c>
      <c r="G38" s="2">
        <v>0.0695</v>
      </c>
      <c r="H38" s="9">
        <f t="shared" si="0"/>
        <v>2780.0000000000005</v>
      </c>
      <c r="I38" s="9">
        <v>0</v>
      </c>
      <c r="J38" s="9">
        <f t="shared" si="1"/>
        <v>2780.0000000000005</v>
      </c>
      <c r="K38" s="10" t="str">
        <f t="shared" si="2"/>
        <v>dvijehiljadesedamstotinaosamdeseteura  i nulacenti</v>
      </c>
      <c r="L38" s="10" t="s">
        <v>63</v>
      </c>
      <c r="M38" s="9">
        <v>2800.0000000000005</v>
      </c>
    </row>
    <row r="39" spans="1:13" ht="26.25">
      <c r="A39" s="3">
        <v>162</v>
      </c>
      <c r="B39" s="11" t="s">
        <v>39</v>
      </c>
      <c r="C39" s="11" t="s">
        <v>74</v>
      </c>
      <c r="D39" s="15" t="s">
        <v>96</v>
      </c>
      <c r="E39" s="14" t="s">
        <v>64</v>
      </c>
      <c r="F39" s="7">
        <v>80000</v>
      </c>
      <c r="G39" s="2">
        <v>0.0896</v>
      </c>
      <c r="H39" s="9">
        <f t="shared" si="0"/>
        <v>7168</v>
      </c>
      <c r="I39" s="9">
        <v>0</v>
      </c>
      <c r="J39" s="9">
        <f t="shared" si="1"/>
        <v>7168</v>
      </c>
      <c r="K39" s="10" t="str">
        <f t="shared" si="2"/>
        <v>sedamhiljadastotinušestdesetosameura  i nulacenti</v>
      </c>
      <c r="L39" s="10" t="s">
        <v>63</v>
      </c>
      <c r="M39" s="9">
        <v>7200</v>
      </c>
    </row>
    <row r="40" spans="1:13" ht="15">
      <c r="A40" s="3">
        <v>163</v>
      </c>
      <c r="B40" s="11" t="s">
        <v>40</v>
      </c>
      <c r="C40" s="11" t="s">
        <v>40</v>
      </c>
      <c r="D40" s="16" t="s">
        <v>95</v>
      </c>
      <c r="E40" s="14" t="s">
        <v>64</v>
      </c>
      <c r="F40" s="7">
        <v>500</v>
      </c>
      <c r="G40" s="9">
        <v>1.4</v>
      </c>
      <c r="H40" s="9">
        <f t="shared" si="0"/>
        <v>700</v>
      </c>
      <c r="I40" s="9">
        <v>0</v>
      </c>
      <c r="J40" s="9">
        <f t="shared" si="1"/>
        <v>700</v>
      </c>
      <c r="K40" s="10" t="str">
        <f t="shared" si="2"/>
        <v>sedamstotinaeura  i nulacenti</v>
      </c>
      <c r="L40" s="10" t="s">
        <v>63</v>
      </c>
      <c r="M40" s="9">
        <v>700</v>
      </c>
    </row>
    <row r="41" spans="1:13" ht="15">
      <c r="A41" s="3">
        <v>164</v>
      </c>
      <c r="B41" s="11" t="s">
        <v>41</v>
      </c>
      <c r="C41" s="11" t="s">
        <v>41</v>
      </c>
      <c r="D41" s="16" t="s">
        <v>95</v>
      </c>
      <c r="E41" s="14" t="s">
        <v>64</v>
      </c>
      <c r="F41" s="7">
        <v>10</v>
      </c>
      <c r="G41" s="9">
        <v>6.8</v>
      </c>
      <c r="H41" s="9">
        <f t="shared" si="0"/>
        <v>68</v>
      </c>
      <c r="I41" s="9">
        <v>0</v>
      </c>
      <c r="J41" s="9">
        <f t="shared" si="1"/>
        <v>68</v>
      </c>
      <c r="K41" s="10" t="str">
        <f t="shared" si="2"/>
        <v>šestdesetosameura  i nulacenti</v>
      </c>
      <c r="L41" s="10" t="s">
        <v>63</v>
      </c>
      <c r="M41" s="9">
        <v>68</v>
      </c>
    </row>
    <row r="42" spans="1:13" ht="15">
      <c r="A42" s="3">
        <v>167</v>
      </c>
      <c r="B42" s="11" t="s">
        <v>42</v>
      </c>
      <c r="C42" s="11" t="s">
        <v>42</v>
      </c>
      <c r="D42" s="16" t="s">
        <v>95</v>
      </c>
      <c r="E42" s="14" t="s">
        <v>64</v>
      </c>
      <c r="F42" s="7">
        <v>80</v>
      </c>
      <c r="G42" s="9">
        <v>5.8</v>
      </c>
      <c r="H42" s="9">
        <f t="shared" si="0"/>
        <v>464</v>
      </c>
      <c r="I42" s="9">
        <v>0</v>
      </c>
      <c r="J42" s="9">
        <f t="shared" si="1"/>
        <v>464</v>
      </c>
      <c r="K42" s="10" t="str">
        <f t="shared" si="2"/>
        <v>četiristotinešestdesetčetirieura  i nulacenti</v>
      </c>
      <c r="L42" s="10" t="s">
        <v>63</v>
      </c>
      <c r="M42" s="9">
        <v>480</v>
      </c>
    </row>
    <row r="43" spans="1:13" ht="15">
      <c r="A43" s="3">
        <v>171</v>
      </c>
      <c r="B43" s="11" t="s">
        <v>43</v>
      </c>
      <c r="C43" s="11" t="s">
        <v>43</v>
      </c>
      <c r="D43" s="16" t="s">
        <v>95</v>
      </c>
      <c r="E43" s="14" t="s">
        <v>64</v>
      </c>
      <c r="F43" s="7">
        <v>55</v>
      </c>
      <c r="G43" s="9">
        <v>4.7</v>
      </c>
      <c r="H43" s="9">
        <f t="shared" si="0"/>
        <v>258.5</v>
      </c>
      <c r="I43" s="9">
        <v>0</v>
      </c>
      <c r="J43" s="9">
        <f t="shared" si="1"/>
        <v>258.5</v>
      </c>
      <c r="K43" s="10" t="str">
        <f t="shared" si="2"/>
        <v>dvijestotinepedesetosameura  i pedesetcenti</v>
      </c>
      <c r="L43" s="10" t="s">
        <v>63</v>
      </c>
      <c r="M43" s="9">
        <v>264</v>
      </c>
    </row>
    <row r="44" spans="1:13" ht="15">
      <c r="A44" s="3">
        <v>172</v>
      </c>
      <c r="B44" s="11" t="s">
        <v>44</v>
      </c>
      <c r="C44" s="11" t="s">
        <v>44</v>
      </c>
      <c r="D44" s="16" t="s">
        <v>95</v>
      </c>
      <c r="E44" s="14" t="s">
        <v>64</v>
      </c>
      <c r="F44" s="7">
        <v>500</v>
      </c>
      <c r="G44" s="9">
        <v>2.4</v>
      </c>
      <c r="H44" s="9">
        <f t="shared" si="0"/>
        <v>1200</v>
      </c>
      <c r="I44" s="9">
        <v>0</v>
      </c>
      <c r="J44" s="9">
        <f t="shared" si="1"/>
        <v>1200</v>
      </c>
      <c r="K44" s="10" t="str">
        <f t="shared" si="2"/>
        <v>jednahiljadadvijestotineeura  i nulacenti</v>
      </c>
      <c r="L44" s="10" t="s">
        <v>63</v>
      </c>
      <c r="M44" s="9">
        <v>1200</v>
      </c>
    </row>
    <row r="45" spans="1:13" ht="15">
      <c r="A45" s="3">
        <v>174</v>
      </c>
      <c r="B45" s="11" t="s">
        <v>45</v>
      </c>
      <c r="C45" s="11" t="s">
        <v>45</v>
      </c>
      <c r="D45" s="16" t="s">
        <v>95</v>
      </c>
      <c r="E45" s="14" t="s">
        <v>64</v>
      </c>
      <c r="F45" s="7">
        <v>10</v>
      </c>
      <c r="G45" s="9">
        <v>8</v>
      </c>
      <c r="H45" s="9">
        <f t="shared" si="0"/>
        <v>80</v>
      </c>
      <c r="I45" s="9">
        <v>0</v>
      </c>
      <c r="J45" s="9">
        <f t="shared" si="1"/>
        <v>80</v>
      </c>
      <c r="K45" s="10" t="str">
        <f t="shared" si="2"/>
        <v>osamdeseteura  i nulacenti</v>
      </c>
      <c r="L45" s="10" t="s">
        <v>63</v>
      </c>
      <c r="M45" s="9">
        <v>80</v>
      </c>
    </row>
    <row r="46" spans="1:13" ht="15">
      <c r="A46" s="3">
        <v>177</v>
      </c>
      <c r="B46" s="11" t="s">
        <v>46</v>
      </c>
      <c r="C46" s="11" t="s">
        <v>46</v>
      </c>
      <c r="D46" s="16" t="s">
        <v>95</v>
      </c>
      <c r="E46" s="14" t="s">
        <v>64</v>
      </c>
      <c r="F46" s="7">
        <v>30</v>
      </c>
      <c r="G46" s="2">
        <v>10.95</v>
      </c>
      <c r="H46" s="9">
        <f t="shared" si="0"/>
        <v>328.5</v>
      </c>
      <c r="I46" s="9">
        <v>0</v>
      </c>
      <c r="J46" s="9">
        <f t="shared" si="1"/>
        <v>328.5</v>
      </c>
      <c r="K46" s="10" t="str">
        <f t="shared" si="2"/>
        <v>tristotinedvadesetosameura  i pedesetcenti</v>
      </c>
      <c r="L46" s="10" t="s">
        <v>63</v>
      </c>
      <c r="M46" s="9">
        <v>330</v>
      </c>
    </row>
    <row r="47" spans="1:13" ht="15">
      <c r="A47" s="3">
        <v>179</v>
      </c>
      <c r="B47" s="11" t="s">
        <v>47</v>
      </c>
      <c r="C47" s="11" t="s">
        <v>47</v>
      </c>
      <c r="D47" s="16" t="s">
        <v>95</v>
      </c>
      <c r="E47" s="14" t="s">
        <v>64</v>
      </c>
      <c r="F47" s="7">
        <v>360</v>
      </c>
      <c r="G47" s="2">
        <v>2.45</v>
      </c>
      <c r="H47" s="9">
        <f t="shared" si="0"/>
        <v>882.0000000000001</v>
      </c>
      <c r="I47" s="9">
        <v>0</v>
      </c>
      <c r="J47" s="9">
        <f t="shared" si="1"/>
        <v>882.0000000000001</v>
      </c>
      <c r="K47" s="10" t="str">
        <f t="shared" si="2"/>
        <v>osamstotinaosamdesetdvaeura  i nulacenti</v>
      </c>
      <c r="L47" s="10" t="s">
        <v>63</v>
      </c>
      <c r="M47" s="9">
        <v>889.2</v>
      </c>
    </row>
    <row r="48" spans="1:13" ht="15">
      <c r="A48" s="3">
        <v>180</v>
      </c>
      <c r="B48" s="11" t="s">
        <v>48</v>
      </c>
      <c r="C48" s="11" t="s">
        <v>48</v>
      </c>
      <c r="D48" s="16" t="s">
        <v>95</v>
      </c>
      <c r="E48" s="14" t="s">
        <v>64</v>
      </c>
      <c r="F48" s="7">
        <v>150</v>
      </c>
      <c r="G48" s="9">
        <v>3</v>
      </c>
      <c r="H48" s="9">
        <f t="shared" si="0"/>
        <v>450</v>
      </c>
      <c r="I48" s="9">
        <v>0</v>
      </c>
      <c r="J48" s="9">
        <f t="shared" si="1"/>
        <v>450</v>
      </c>
      <c r="K48" s="10" t="str">
        <f t="shared" si="2"/>
        <v>četiristotinepedeseteura  i nulacenti</v>
      </c>
      <c r="L48" s="10" t="s">
        <v>63</v>
      </c>
      <c r="M48" s="9">
        <v>450</v>
      </c>
    </row>
    <row r="49" spans="1:13" ht="15">
      <c r="A49" s="3">
        <v>181</v>
      </c>
      <c r="B49" s="11" t="s">
        <v>49</v>
      </c>
      <c r="C49" s="11" t="s">
        <v>49</v>
      </c>
      <c r="D49" s="16" t="s">
        <v>95</v>
      </c>
      <c r="E49" s="14" t="s">
        <v>64</v>
      </c>
      <c r="F49" s="7">
        <v>25</v>
      </c>
      <c r="G49" s="9">
        <v>5.3</v>
      </c>
      <c r="H49" s="9">
        <f t="shared" si="0"/>
        <v>132.5</v>
      </c>
      <c r="I49" s="9">
        <v>0</v>
      </c>
      <c r="J49" s="9">
        <f t="shared" si="1"/>
        <v>132.5</v>
      </c>
      <c r="K49" s="10" t="str">
        <f t="shared" si="2"/>
        <v>stotinutridesetdvaeura  i pedesetcenti</v>
      </c>
      <c r="L49" s="10" t="s">
        <v>63</v>
      </c>
      <c r="M49" s="9">
        <v>132.5</v>
      </c>
    </row>
    <row r="50" spans="1:13" ht="15">
      <c r="A50" s="3">
        <v>184</v>
      </c>
      <c r="B50" s="11" t="s">
        <v>50</v>
      </c>
      <c r="C50" s="11" t="s">
        <v>50</v>
      </c>
      <c r="D50" s="16" t="s">
        <v>95</v>
      </c>
      <c r="E50" s="14" t="s">
        <v>64</v>
      </c>
      <c r="F50" s="7">
        <v>5</v>
      </c>
      <c r="G50" s="9">
        <v>3.3</v>
      </c>
      <c r="H50" s="9">
        <f t="shared" si="0"/>
        <v>16.5</v>
      </c>
      <c r="I50" s="9">
        <v>0</v>
      </c>
      <c r="J50" s="9">
        <f t="shared" si="1"/>
        <v>16.5</v>
      </c>
      <c r="K50" s="10" t="str">
        <f t="shared" si="2"/>
        <v>šestnaesteura  i pedesetcenti</v>
      </c>
      <c r="L50" s="10" t="s">
        <v>63</v>
      </c>
      <c r="M50" s="9">
        <v>16.5</v>
      </c>
    </row>
    <row r="51" spans="1:13" ht="15">
      <c r="A51" s="3">
        <v>185</v>
      </c>
      <c r="B51" s="11" t="s">
        <v>51</v>
      </c>
      <c r="C51" s="11" t="s">
        <v>51</v>
      </c>
      <c r="D51" s="16" t="s">
        <v>95</v>
      </c>
      <c r="E51" s="14" t="s">
        <v>64</v>
      </c>
      <c r="F51" s="7">
        <v>200</v>
      </c>
      <c r="G51" s="9">
        <v>1.4</v>
      </c>
      <c r="H51" s="9">
        <f t="shared" si="0"/>
        <v>280</v>
      </c>
      <c r="I51" s="9">
        <v>0</v>
      </c>
      <c r="J51" s="9">
        <f t="shared" si="1"/>
        <v>280</v>
      </c>
      <c r="K51" s="10" t="str">
        <f t="shared" si="2"/>
        <v>dvijestotineosamdeseteura  i nulacenti</v>
      </c>
      <c r="L51" s="10" t="s">
        <v>63</v>
      </c>
      <c r="M51" s="9">
        <v>280</v>
      </c>
    </row>
    <row r="52" spans="1:13" ht="15">
      <c r="A52" s="3">
        <v>186</v>
      </c>
      <c r="B52" s="11" t="s">
        <v>52</v>
      </c>
      <c r="C52" s="11" t="s">
        <v>52</v>
      </c>
      <c r="D52" s="16" t="s">
        <v>95</v>
      </c>
      <c r="E52" s="14" t="s">
        <v>64</v>
      </c>
      <c r="F52" s="7">
        <v>900</v>
      </c>
      <c r="G52" s="2">
        <v>2.55</v>
      </c>
      <c r="H52" s="9">
        <f t="shared" si="0"/>
        <v>2295</v>
      </c>
      <c r="I52" s="9">
        <v>0</v>
      </c>
      <c r="J52" s="9">
        <f t="shared" si="1"/>
        <v>2295</v>
      </c>
      <c r="K52" s="10" t="str">
        <f t="shared" si="2"/>
        <v>dvijehiljadedvijestotinedevedesetpeteura  i nulacenti</v>
      </c>
      <c r="L52" s="10" t="s">
        <v>63</v>
      </c>
      <c r="M52" s="9">
        <v>2295</v>
      </c>
    </row>
    <row r="53" spans="1:13" ht="15">
      <c r="A53" s="3">
        <v>187</v>
      </c>
      <c r="B53" s="11" t="s">
        <v>53</v>
      </c>
      <c r="C53" s="11" t="s">
        <v>53</v>
      </c>
      <c r="D53" s="16" t="s">
        <v>95</v>
      </c>
      <c r="E53" s="14" t="s">
        <v>64</v>
      </c>
      <c r="F53" s="7">
        <v>80</v>
      </c>
      <c r="G53" s="9">
        <v>4.6</v>
      </c>
      <c r="H53" s="9">
        <f t="shared" si="0"/>
        <v>368</v>
      </c>
      <c r="I53" s="9">
        <v>0</v>
      </c>
      <c r="J53" s="9">
        <f t="shared" si="1"/>
        <v>368</v>
      </c>
      <c r="K53" s="10" t="str">
        <f t="shared" si="2"/>
        <v>tristotinešestdesetosameura  i nulacenti</v>
      </c>
      <c r="L53" s="10" t="s">
        <v>63</v>
      </c>
      <c r="M53" s="9">
        <v>368</v>
      </c>
    </row>
    <row r="54" spans="1:13" ht="15">
      <c r="A54" s="3">
        <v>188</v>
      </c>
      <c r="B54" s="11" t="s">
        <v>54</v>
      </c>
      <c r="C54" s="11" t="s">
        <v>54</v>
      </c>
      <c r="D54" s="16" t="s">
        <v>95</v>
      </c>
      <c r="E54" s="14" t="s">
        <v>64</v>
      </c>
      <c r="F54" s="7">
        <v>200</v>
      </c>
      <c r="G54" s="9">
        <v>11.2</v>
      </c>
      <c r="H54" s="9">
        <f t="shared" si="0"/>
        <v>2240</v>
      </c>
      <c r="I54" s="9">
        <v>0</v>
      </c>
      <c r="J54" s="9">
        <f t="shared" si="1"/>
        <v>2240</v>
      </c>
      <c r="K54" s="10" t="str">
        <f t="shared" si="2"/>
        <v>dvijehiljadedvijestotinečetrdeseteura  i nulacenti</v>
      </c>
      <c r="L54" s="10" t="s">
        <v>63</v>
      </c>
      <c r="M54" s="9">
        <v>2240</v>
      </c>
    </row>
    <row r="55" spans="1:13" ht="15">
      <c r="A55" s="3">
        <v>195</v>
      </c>
      <c r="B55" s="11" t="s">
        <v>55</v>
      </c>
      <c r="C55" s="11" t="s">
        <v>55</v>
      </c>
      <c r="D55" s="16" t="s">
        <v>95</v>
      </c>
      <c r="E55" s="14" t="s">
        <v>64</v>
      </c>
      <c r="F55" s="7">
        <v>10</v>
      </c>
      <c r="G55" s="2">
        <v>4.15</v>
      </c>
      <c r="H55" s="9">
        <f t="shared" si="0"/>
        <v>41.5</v>
      </c>
      <c r="I55" s="9">
        <v>0</v>
      </c>
      <c r="J55" s="9">
        <f t="shared" si="1"/>
        <v>41.5</v>
      </c>
      <c r="K55" s="10" t="str">
        <f t="shared" si="2"/>
        <v>četrdesetjedaneur  i pedesetcenti</v>
      </c>
      <c r="L55" s="10" t="s">
        <v>63</v>
      </c>
      <c r="M55" s="9">
        <v>42.699999999999996</v>
      </c>
    </row>
    <row r="56" spans="1:13" ht="26.25">
      <c r="A56" s="17"/>
      <c r="B56" s="17"/>
      <c r="C56" s="17"/>
      <c r="D56" s="17"/>
      <c r="E56" s="17"/>
      <c r="F56" s="17"/>
      <c r="G56" s="17"/>
      <c r="H56" s="18">
        <f>SUM(H3:H55)</f>
        <v>773516.65</v>
      </c>
      <c r="I56" s="18">
        <f>SUM(I3:I55)</f>
        <v>4749.9349999999995</v>
      </c>
      <c r="J56" s="18">
        <f>SUM(J3:J55)</f>
        <v>778266.585</v>
      </c>
      <c r="K56" s="20" t="str">
        <f t="shared" si="2"/>
        <v>sedamstotinasedamdesetosamhiljadadvijestotinešestdesetšesteura  i pedesetosamcenti</v>
      </c>
      <c r="L56" s="10" t="s">
        <v>63</v>
      </c>
      <c r="M56" s="17"/>
    </row>
  </sheetData>
  <sheetProtection/>
  <printOptions/>
  <pageMargins left="0.25" right="0.25" top="0.75" bottom="0.75" header="0.3" footer="0.3"/>
  <pageSetup horizontalDpi="600" verticalDpi="600" orientation="landscape" paperSize="9" scale="56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Nikola Zarubica</cp:lastModifiedBy>
  <cp:lastPrinted>2017-02-05T11:51:49Z</cp:lastPrinted>
  <dcterms:created xsi:type="dcterms:W3CDTF">2013-08-09T07:35:03Z</dcterms:created>
  <dcterms:modified xsi:type="dcterms:W3CDTF">2017-02-06T16:13:54Z</dcterms:modified>
  <cp:category/>
  <cp:version/>
  <cp:contentType/>
  <cp:contentStatus/>
</cp:coreProperties>
</file>