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0" windowWidth="15015" windowHeight="7650" activeTab="1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24" i="3"/>
  <c r="E38"/>
  <c r="E37"/>
  <c r="E36"/>
  <c r="E35"/>
  <c r="E34"/>
  <c r="E33"/>
  <c r="E32"/>
  <c r="E31"/>
  <c r="E30"/>
  <c r="E29"/>
  <c r="E28"/>
  <c r="E27"/>
  <c r="E26"/>
  <c r="E25"/>
  <c r="E24"/>
  <c r="F48" i="2"/>
  <c r="F47"/>
  <c r="F46"/>
  <c r="F45"/>
  <c r="F44"/>
  <c r="F43"/>
  <c r="F49" s="1"/>
  <c r="F27"/>
  <c r="F28"/>
  <c r="F29"/>
  <c r="F30"/>
  <c r="F31"/>
  <c r="F32"/>
  <c r="F33"/>
  <c r="F34"/>
  <c r="F35"/>
  <c r="F36"/>
  <c r="F37"/>
  <c r="F38"/>
  <c r="F39"/>
  <c r="F40"/>
  <c r="F26"/>
  <c r="F41"/>
  <c r="F23"/>
  <c r="F22"/>
  <c r="F21"/>
  <c r="F20"/>
  <c r="F19"/>
  <c r="F18"/>
  <c r="F17"/>
  <c r="F16"/>
  <c r="F15"/>
  <c r="F14"/>
  <c r="F13"/>
  <c r="F12"/>
  <c r="F11"/>
  <c r="F10"/>
  <c r="F7"/>
  <c r="F8"/>
  <c r="F4"/>
  <c r="F3"/>
  <c r="F5" s="1"/>
  <c r="F2"/>
  <c r="F24"/>
  <c r="F51" l="1"/>
</calcChain>
</file>

<file path=xl/sharedStrings.xml><?xml version="1.0" encoding="utf-8"?>
<sst xmlns="http://schemas.openxmlformats.org/spreadsheetml/2006/main" count="199" uniqueCount="89">
  <si>
    <t>Medicinske igle za dijalizu</t>
  </si>
  <si>
    <t>kom</t>
  </si>
  <si>
    <t xml:space="preserve">Igla za hemodijalizu 15 G (gauge) (arterijska) (dužina igle 20 mm, dužina crijeva 150 mm)  </t>
  </si>
  <si>
    <t xml:space="preserve">Igla za hemodijalizu 15 G (gauge) (venska) (dužina igle 20 mm, dužina crijeva 150 mm)  </t>
  </si>
  <si>
    <t xml:space="preserve">Igla za hemodijalizu (set art+ven) 16 G (gauge)  (dužina igle 25 mm, dužina crijeva 150 mm)  </t>
  </si>
  <si>
    <t>set</t>
  </si>
  <si>
    <t>UKUPNO:</t>
  </si>
  <si>
    <t>Natrijum hlorid</t>
  </si>
  <si>
    <t>kg</t>
  </si>
  <si>
    <t>Rastvori i medicinska sredstva za hemodijalizu na aparatima  proizvođača  „FRESENIUS“ ili ekvivalent</t>
  </si>
  <si>
    <t>4.1</t>
  </si>
  <si>
    <t xml:space="preserve">Konc. rastvor za dijalizu (kiseli) 7,8 l; Na⁺ 138,0 mmol/L; K⁺ 2,0 mmol/L; Ca²⁺ 1,75 mmol/L; Mg²⁺ 0,50 mmol/L; Cl⁻ 109,50 mmol/L; AC-F 213 ili ekvivalent </t>
  </si>
  <si>
    <t>4.2</t>
  </si>
  <si>
    <t xml:space="preserve">Konc. Rastvor za dijalizu (kiseli) 7,8 l; Na⁺ 138,0 mmol/L; K⁺ 2,0 mmol/L; Ca²⁺ 1,50 mmol/L; Mg²⁺ 0,50 mmol/L; Cl⁻ 109,00 mmol/L; AC-F 213/4 ili ekvivalent </t>
  </si>
  <si>
    <t>4.3</t>
  </si>
  <si>
    <t xml:space="preserve">Konc. rastvor za dijalizu (kiseli) 7,8 l; Na⁺ 138,0 mmol/L; K⁺ 2,0 mmol/L; Ca²⁺ 1,25 mmol/L; Mg²⁺ 0,50 mmol/L; Cl⁻ 108,50 mmol/L; AC-F 219/1 ili ekvivalent </t>
  </si>
  <si>
    <t>4.4</t>
  </si>
  <si>
    <t>AV sistem za hemodijalizu za aparate tipa Fresenius 4008, sa dva kolor kodirana mikrobiološka filtera i drenažnom kesom, sa volumenom punjenja 161 ml, AV Set B-R ili ekvivalent</t>
  </si>
  <si>
    <t>4.5</t>
  </si>
  <si>
    <t>AV sistem za hemodijalizu za aparate tipa Fresenius 5008S, sa volumenom punjenja 132 ml, AV Set ONLINE Priming 5008S-R ili ekvivalent</t>
  </si>
  <si>
    <t>4.6</t>
  </si>
  <si>
    <t>AV sistem za hemodijalizu/HDF za aparate tipa Fresenius 5008/5008S , sa volumenom punjenja 132 ml, AV Set ONLINE PLUS 5008-R ili ekvivalent</t>
  </si>
  <si>
    <t>4.7</t>
  </si>
  <si>
    <t>AV sistem za hemodijalizu za aparate tipa Fresenius 4008, sa dva kolor kodirana mikrobiološka filtera i drenažnom kesom i volumenom punjenja 56 ml, AV Set FMC PAED/BABY-R ili ekvivalent</t>
  </si>
  <si>
    <t>4.9</t>
  </si>
  <si>
    <t>Suvi bikarbonat (Natrijumbikarbonat NaHCO₃) za aparate tipa Fresenius, Bibag 5008 900g ili ekvivalent</t>
  </si>
  <si>
    <t>4.10</t>
  </si>
  <si>
    <t>Dijalizator sa Helixone®plus membranom, sterilisan vodenom parom, površine 1.4m², koeficijent propustljivosti za β2 mikroglobulin ≥ 0.9, FX CorDiax 60 ili ekvivalent</t>
  </si>
  <si>
    <t>4.11</t>
  </si>
  <si>
    <t>Dijalizator sa Helixone®plus membranom, sterilisan vodenom parom, površine 1.8m², koeficijent propustljivosti za β2 mikroglobulin ≥ 0.9, FX CorDiax 80 ili ekvivalent</t>
  </si>
  <si>
    <t>4.12</t>
  </si>
  <si>
    <t>Dijalizator sa Helixone®plus membranom, sterilisan vodenom parom, površine 2.3m², koeficijent propustljivosti za β2 mikroglobulin ≥ 0.9, FX CorDiax 1000 ili ekvivalent</t>
  </si>
  <si>
    <t>4.13</t>
  </si>
  <si>
    <t xml:space="preserve">Dijalizator sa polisulfonskom membranom efektivne površine 0.8 m², Hemoflow F4 HPS ili ekvivalent </t>
  </si>
  <si>
    <t>4.15</t>
  </si>
  <si>
    <t xml:space="preserve">Koncentrat peroksisirćetne kiseline za dezinfekciju i dekalcifikaciju aparata tipa Fresenius, Puristeril 340 3,5% 10kg ili ekvivalent </t>
  </si>
  <si>
    <t>Filter za visokoprečišćenu vodu za aparate tipa Fresenius, Diasafe plus filter ili ekvivalent</t>
  </si>
  <si>
    <t>Desinfection cap</t>
  </si>
  <si>
    <t>Sleep safe set PLUS</t>
  </si>
  <si>
    <t>Sleep safe Balance 1,5%</t>
  </si>
  <si>
    <t>Drainage set</t>
  </si>
  <si>
    <t>Sleep safe sample bag</t>
  </si>
  <si>
    <t xml:space="preserve">Cath.extension stay safe LL 3 cm </t>
  </si>
  <si>
    <t>1.1</t>
  </si>
  <si>
    <t>1.2</t>
  </si>
  <si>
    <t>1.3</t>
  </si>
  <si>
    <t>Rastvori i medicinska sredstva za hemodijalizu na aparatima proizvođača „GAMBRO HOSPAL“ ili ekvivalent</t>
  </si>
  <si>
    <t>Kertridži Natrijum-bikarbonata i Natrijum-hlorida za pripremu dijalizne tečnosti; 720g NaHCO3 pulvis+ 1200 g NaCl pulvis ili ekvivalent</t>
  </si>
  <si>
    <r>
      <t>Sterilni rastvor za hemodijalizu zapremine min 1000 ml, koncentracije K</t>
    </r>
    <r>
      <rPr>
        <sz val="11"/>
        <color indexed="8"/>
        <rFont val="Calibri"/>
        <family val="2"/>
      </rPr>
      <t>⁺ 2 mmol/L; Ca⁺⁺ 1.5mmol/L; Mg⁺⁺0.5mmol/L; Glukoza 1 g/L ili ekvivalent</t>
    </r>
  </si>
  <si>
    <t xml:space="preserve">AV sistem (za duple igle) za hemodijalizu kompatibilan za rad na aparatima AK200, AK 200 ULTRA S, promjera venske komore 20-24mm ili ekvivalent </t>
  </si>
  <si>
    <t>AV sistem (za duple igle) za hemodijalizu kompatibilan za rad na aparatima Artis Physio I, Artis Physio II, sa HEMOSCAN kivetom, maksimalnog volumena punjenja 135ml ili ekvivalent</t>
  </si>
  <si>
    <t>Kapilarni dijalizator sa biokompatibilnom membranom, koeficijenta protočnosti UF  85, sterilizacija-vodenom parom ili ekvivalent</t>
  </si>
  <si>
    <t>Kapilarni dijalizator sa biokompatibilnom membranom,  koeficijenta protočnosti UF 70, sterilizacija-vodenom parom  ili ekvivalent</t>
  </si>
  <si>
    <t>Kapilarni dijalizator sa sintetičkom membranom iz poliakrilonitrila,  koeficijenta protočnosti UF  50, sterilizacija-gama zracima  ili ekvivalent</t>
  </si>
  <si>
    <t>Sredstvo za uklanjanje organskih materija,masnoća i proteina u suvoj supstanci  (13 g anhidrovanog praška Natrijum-karbonat-a) ili ekvivalent</t>
  </si>
  <si>
    <t>Sredstvo za dezinfekciju / dekalcifikaciju u suvoj supstanci  (32 g anhidrovanog praška Limunske kisjeline) ili ekvivalent</t>
  </si>
  <si>
    <t>AV sistem za hemodijalizu kompatibilan za sprovođenje HDF tretmana na aparatima AK 200 ULTRA S, promjera venske komore 20-24mm ili ekvivalent</t>
  </si>
  <si>
    <t>AV sistem (za duple igle) za hemodijalizu kompatibilan za rad na aparatima Artis Physio I, Artis Physio II, sa HEMOSCAN kivetom i konektorom za HDF postdiluciju, maksimalnog volumena punjenja 135ml ili ekvivalent</t>
  </si>
  <si>
    <t>AV sistem za hemodijalizu kompatibilan za sprovođenje HDF tretmana na aparatima AK 200 ULTRA S sa ultrafilterom za jednokratnu upotrebu ili ekvivalent</t>
  </si>
  <si>
    <t>AV sistem za hemodijalizu kompatibilan za sprovođenje HDF tretmana na aparatima Artis Physio I,Artis Physio II, sa ultrafilterom za jednokratnu upotrebu ili ekvivalent</t>
  </si>
  <si>
    <r>
      <t>Ultrafilter za prečišćavanje vode i pripremu ultra-čiste dijalizne tečnosti na aparatima AK 200, AK 200 ULTRA S, minimalne fektivne površine membrane 2 m</t>
    </r>
    <r>
      <rPr>
        <sz val="11"/>
        <color indexed="8"/>
        <rFont val="Calibri"/>
        <family val="2"/>
      </rPr>
      <t>² ili ekvivalent</t>
    </r>
  </si>
  <si>
    <r>
      <t>Ultrafilter za prečišćavanje vode i pripremu ultra-čiste dijalizne tečnosti na aparatima Artis Physio I, Artis Physio II, minimalne efektivne površine membrane 2.4 m</t>
    </r>
    <r>
      <rPr>
        <sz val="11"/>
        <color indexed="8"/>
        <rFont val="Calibri"/>
        <family val="2"/>
      </rPr>
      <t>² ili ekvivalent</t>
    </r>
  </si>
  <si>
    <t>2.1.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</si>
  <si>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</si>
  <si>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</si>
  <si>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</si>
  <si>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</si>
  <si>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</si>
  <si>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</si>
  <si>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</si>
  <si>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</si>
  <si>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</si>
  <si>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</si>
  <si>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</si>
  <si>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</si>
  <si>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</si>
  <si>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</si>
  <si>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4.8</t>
  </si>
  <si>
    <t>4.14</t>
  </si>
  <si>
    <t>Potrošni medicinski materijal za peritoneumsku dijalizu za dječaka Andrej Minić od OB Bijelo Polje</t>
  </si>
  <si>
    <t>UKUPNO</t>
  </si>
  <si>
    <t>976.885,78</t>
  </si>
  <si>
    <t>Procijenjena vrijednost</t>
  </si>
  <si>
    <t>opis</t>
  </si>
  <si>
    <t>ponudjena kol</t>
  </si>
  <si>
    <t>trazena kol</t>
  </si>
  <si>
    <t>Ponudjena vrijednost</t>
  </si>
  <si>
    <t>Ponudjac</t>
  </si>
  <si>
    <t>Urion d.o.o.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</si>
</sst>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4" fontId="2" fillId="0" borderId="1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" fontId="2" fillId="0" borderId="2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/>
    <xf numFmtId="4" fontId="2" fillId="3" borderId="1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opLeftCell="A34" workbookViewId="0">
      <selection activeCell="F52" sqref="F52"/>
    </sheetView>
  </sheetViews>
  <sheetFormatPr defaultRowHeight="15"/>
  <cols>
    <col min="1" max="1" width="6.28515625" customWidth="1"/>
    <col min="2" max="2" width="96.42578125" customWidth="1"/>
    <col min="3" max="3" width="7" customWidth="1"/>
    <col min="6" max="6" width="12.28515625" customWidth="1"/>
  </cols>
  <sheetData>
    <row r="1" spans="1:6" ht="39.950000000000003" customHeight="1">
      <c r="A1" s="1">
        <v>1</v>
      </c>
      <c r="B1" s="2" t="s">
        <v>0</v>
      </c>
      <c r="C1" s="1"/>
      <c r="D1" s="1"/>
      <c r="E1" s="3"/>
      <c r="F1" s="3"/>
    </row>
    <row r="2" spans="1:6" ht="39.950000000000003" customHeight="1">
      <c r="A2" s="1" t="s">
        <v>43</v>
      </c>
      <c r="B2" s="4" t="s">
        <v>2</v>
      </c>
      <c r="C2" s="1" t="s">
        <v>1</v>
      </c>
      <c r="D2" s="1">
        <v>2000</v>
      </c>
      <c r="E2" s="3">
        <v>0.42</v>
      </c>
      <c r="F2" s="3">
        <f>D2*E2</f>
        <v>840</v>
      </c>
    </row>
    <row r="3" spans="1:6" ht="39.950000000000003" customHeight="1">
      <c r="A3" s="1" t="s">
        <v>44</v>
      </c>
      <c r="B3" s="4" t="s">
        <v>3</v>
      </c>
      <c r="C3" s="1" t="s">
        <v>1</v>
      </c>
      <c r="D3" s="1">
        <v>2000</v>
      </c>
      <c r="E3" s="3">
        <v>0.42</v>
      </c>
      <c r="F3" s="3">
        <f>D3*E3</f>
        <v>840</v>
      </c>
    </row>
    <row r="4" spans="1:6" ht="39.950000000000003" customHeight="1">
      <c r="A4" s="1" t="s">
        <v>45</v>
      </c>
      <c r="B4" s="4" t="s">
        <v>4</v>
      </c>
      <c r="C4" s="1" t="s">
        <v>5</v>
      </c>
      <c r="D4" s="1">
        <v>17653</v>
      </c>
      <c r="E4" s="3">
        <v>0.74</v>
      </c>
      <c r="F4" s="3">
        <f>D4*E4</f>
        <v>13063.22</v>
      </c>
    </row>
    <row r="5" spans="1:6" ht="39.950000000000003" customHeight="1">
      <c r="A5" s="1"/>
      <c r="B5" s="4" t="s">
        <v>6</v>
      </c>
      <c r="C5" s="1"/>
      <c r="D5" s="1"/>
      <c r="E5" s="3"/>
      <c r="F5" s="5">
        <f>SUM(F2:F4)</f>
        <v>14743.22</v>
      </c>
    </row>
    <row r="6" spans="1:6" ht="39.950000000000003" customHeight="1">
      <c r="A6" s="1">
        <v>2</v>
      </c>
      <c r="B6" s="2" t="s">
        <v>7</v>
      </c>
      <c r="C6" s="1"/>
      <c r="D6" s="1"/>
      <c r="E6" s="3"/>
      <c r="F6" s="3"/>
    </row>
    <row r="7" spans="1:6" ht="39.950000000000003" customHeight="1">
      <c r="A7" s="1" t="s">
        <v>62</v>
      </c>
      <c r="B7" s="4" t="s">
        <v>7</v>
      </c>
      <c r="C7" s="1" t="s">
        <v>8</v>
      </c>
      <c r="D7" s="1">
        <v>10450</v>
      </c>
      <c r="E7" s="3">
        <v>0.45</v>
      </c>
      <c r="F7" s="3">
        <f>D7*E7</f>
        <v>4702.5</v>
      </c>
    </row>
    <row r="8" spans="1:6" ht="39.950000000000003" customHeight="1">
      <c r="A8" s="1"/>
      <c r="B8" s="4" t="s">
        <v>6</v>
      </c>
      <c r="C8" s="1"/>
      <c r="D8" s="1"/>
      <c r="E8" s="3"/>
      <c r="F8" s="5">
        <f>SUM(F7)</f>
        <v>4702.5</v>
      </c>
    </row>
    <row r="9" spans="1:6" ht="39.950000000000003" customHeight="1">
      <c r="A9" s="1">
        <v>3</v>
      </c>
      <c r="B9" s="2" t="s">
        <v>9</v>
      </c>
      <c r="C9" s="1"/>
      <c r="D9" s="1"/>
      <c r="E9" s="3"/>
      <c r="F9" s="3"/>
    </row>
    <row r="10" spans="1:6" ht="39.950000000000003" customHeight="1">
      <c r="A10" s="1" t="s">
        <v>63</v>
      </c>
      <c r="B10" s="4" t="s">
        <v>11</v>
      </c>
      <c r="C10" s="1" t="s">
        <v>1</v>
      </c>
      <c r="D10" s="1">
        <v>2226</v>
      </c>
      <c r="E10" s="3">
        <v>4.29</v>
      </c>
      <c r="F10" s="3">
        <f>D10*E10</f>
        <v>9549.5400000000009</v>
      </c>
    </row>
    <row r="11" spans="1:6" ht="39.950000000000003" customHeight="1">
      <c r="A11" s="1" t="s">
        <v>64</v>
      </c>
      <c r="B11" s="4" t="s">
        <v>13</v>
      </c>
      <c r="C11" s="1" t="s">
        <v>1</v>
      </c>
      <c r="D11" s="1">
        <v>2445</v>
      </c>
      <c r="E11" s="3">
        <v>4.29</v>
      </c>
      <c r="F11" s="3">
        <f t="shared" ref="F11:F23" si="0">D11*E11</f>
        <v>10489.05</v>
      </c>
    </row>
    <row r="12" spans="1:6" ht="39.950000000000003" customHeight="1">
      <c r="A12" s="1" t="s">
        <v>65</v>
      </c>
      <c r="B12" s="4" t="s">
        <v>15</v>
      </c>
      <c r="C12" s="1" t="s">
        <v>1</v>
      </c>
      <c r="D12" s="1">
        <v>200</v>
      </c>
      <c r="E12" s="3">
        <v>4.29</v>
      </c>
      <c r="F12" s="3">
        <f t="shared" si="0"/>
        <v>858</v>
      </c>
    </row>
    <row r="13" spans="1:6" ht="39.950000000000003" customHeight="1">
      <c r="A13" s="1" t="s">
        <v>66</v>
      </c>
      <c r="B13" s="4" t="s">
        <v>17</v>
      </c>
      <c r="C13" s="1" t="s">
        <v>1</v>
      </c>
      <c r="D13" s="1">
        <v>6963</v>
      </c>
      <c r="E13" s="3">
        <v>3.7247999999999997</v>
      </c>
      <c r="F13" s="3">
        <f t="shared" si="0"/>
        <v>25935.782399999996</v>
      </c>
    </row>
    <row r="14" spans="1:6" ht="39.950000000000003" customHeight="1">
      <c r="A14" s="1" t="s">
        <v>67</v>
      </c>
      <c r="B14" s="4" t="s">
        <v>19</v>
      </c>
      <c r="C14" s="1" t="s">
        <v>1</v>
      </c>
      <c r="D14" s="1">
        <v>1206</v>
      </c>
      <c r="E14" s="3">
        <v>8.4875000000000007</v>
      </c>
      <c r="F14" s="3">
        <f t="shared" si="0"/>
        <v>10235.925000000001</v>
      </c>
    </row>
    <row r="15" spans="1:6" ht="39.950000000000003" customHeight="1">
      <c r="A15" s="1" t="s">
        <v>68</v>
      </c>
      <c r="B15" s="4" t="s">
        <v>21</v>
      </c>
      <c r="C15" s="1" t="s">
        <v>1</v>
      </c>
      <c r="D15" s="1">
        <v>3057</v>
      </c>
      <c r="E15" s="3">
        <v>14.2202</v>
      </c>
      <c r="F15" s="3">
        <f t="shared" si="0"/>
        <v>43471.151400000002</v>
      </c>
    </row>
    <row r="16" spans="1:6" ht="39.950000000000003" customHeight="1">
      <c r="A16" s="1" t="s">
        <v>69</v>
      </c>
      <c r="B16" s="4" t="s">
        <v>23</v>
      </c>
      <c r="C16" s="1" t="s">
        <v>1</v>
      </c>
      <c r="D16" s="1">
        <v>162</v>
      </c>
      <c r="E16" s="3">
        <v>10.4275</v>
      </c>
      <c r="F16" s="3">
        <f t="shared" si="0"/>
        <v>1689.2550000000001</v>
      </c>
    </row>
    <row r="17" spans="1:6" ht="39.950000000000003" customHeight="1">
      <c r="A17" s="1" t="s">
        <v>70</v>
      </c>
      <c r="B17" s="4" t="s">
        <v>25</v>
      </c>
      <c r="C17" s="1" t="s">
        <v>1</v>
      </c>
      <c r="D17" s="1">
        <v>11486</v>
      </c>
      <c r="E17" s="3">
        <v>7.2750000000000004</v>
      </c>
      <c r="F17" s="3">
        <f t="shared" si="0"/>
        <v>83560.650000000009</v>
      </c>
    </row>
    <row r="18" spans="1:6" ht="39.950000000000003" customHeight="1">
      <c r="A18" s="1" t="s">
        <v>71</v>
      </c>
      <c r="B18" s="4" t="s">
        <v>27</v>
      </c>
      <c r="C18" s="1" t="s">
        <v>1</v>
      </c>
      <c r="D18" s="11">
        <v>3208</v>
      </c>
      <c r="E18" s="3">
        <v>17.46</v>
      </c>
      <c r="F18" s="3">
        <f t="shared" si="0"/>
        <v>56011.68</v>
      </c>
    </row>
    <row r="19" spans="1:6" ht="39.950000000000003" customHeight="1">
      <c r="A19" s="1" t="s">
        <v>72</v>
      </c>
      <c r="B19" s="4" t="s">
        <v>29</v>
      </c>
      <c r="C19" s="1" t="s">
        <v>1</v>
      </c>
      <c r="D19" s="10">
        <v>5744</v>
      </c>
      <c r="E19" s="3">
        <v>28.614999999999998</v>
      </c>
      <c r="F19" s="3">
        <f t="shared" si="0"/>
        <v>164364.56</v>
      </c>
    </row>
    <row r="20" spans="1:6" ht="39.950000000000003" customHeight="1">
      <c r="A20" s="1" t="s">
        <v>73</v>
      </c>
      <c r="B20" s="4" t="s">
        <v>31</v>
      </c>
      <c r="C20" s="1" t="s">
        <v>1</v>
      </c>
      <c r="D20" s="10">
        <v>2312</v>
      </c>
      <c r="E20" s="3">
        <v>30.555</v>
      </c>
      <c r="F20" s="3">
        <f t="shared" si="0"/>
        <v>70643.16</v>
      </c>
    </row>
    <row r="21" spans="1:6" ht="39.950000000000003" customHeight="1">
      <c r="A21" s="1" t="s">
        <v>74</v>
      </c>
      <c r="B21" s="4" t="s">
        <v>33</v>
      </c>
      <c r="C21" s="1" t="s">
        <v>1</v>
      </c>
      <c r="D21" s="10">
        <v>149</v>
      </c>
      <c r="E21" s="3">
        <v>14.5</v>
      </c>
      <c r="F21" s="3">
        <f t="shared" si="0"/>
        <v>2160.5</v>
      </c>
    </row>
    <row r="22" spans="1:6" ht="39.950000000000003" customHeight="1">
      <c r="A22" s="1" t="s">
        <v>75</v>
      </c>
      <c r="B22" s="4" t="s">
        <v>35</v>
      </c>
      <c r="C22" s="1" t="s">
        <v>1</v>
      </c>
      <c r="D22" s="1">
        <v>116</v>
      </c>
      <c r="E22" s="3">
        <v>122</v>
      </c>
      <c r="F22" s="3">
        <f t="shared" si="0"/>
        <v>14152</v>
      </c>
    </row>
    <row r="23" spans="1:6" ht="39.950000000000003" customHeight="1">
      <c r="A23" s="1" t="s">
        <v>76</v>
      </c>
      <c r="B23" s="4" t="s">
        <v>36</v>
      </c>
      <c r="C23" s="1" t="s">
        <v>1</v>
      </c>
      <c r="D23" s="1">
        <v>207</v>
      </c>
      <c r="E23" s="3">
        <v>236.68</v>
      </c>
      <c r="F23" s="3">
        <f t="shared" si="0"/>
        <v>48992.76</v>
      </c>
    </row>
    <row r="24" spans="1:6" ht="39.950000000000003" customHeight="1">
      <c r="A24" s="1"/>
      <c r="B24" s="4" t="s">
        <v>6</v>
      </c>
      <c r="C24" s="1"/>
      <c r="D24" s="1"/>
      <c r="E24" s="3"/>
      <c r="F24" s="5">
        <f>SUM(F10:F23)</f>
        <v>542114.01380000007</v>
      </c>
    </row>
    <row r="25" spans="1:6" ht="39.950000000000003" customHeight="1">
      <c r="A25" s="1">
        <v>4</v>
      </c>
      <c r="B25" s="2" t="s">
        <v>46</v>
      </c>
      <c r="C25" s="1"/>
      <c r="D25" s="1"/>
      <c r="E25" s="3"/>
      <c r="F25" s="3"/>
    </row>
    <row r="26" spans="1:6" ht="39.950000000000003" customHeight="1">
      <c r="A26" s="1" t="s">
        <v>10</v>
      </c>
      <c r="B26" s="7" t="s">
        <v>47</v>
      </c>
      <c r="C26" s="1" t="s">
        <v>1</v>
      </c>
      <c r="D26" s="1">
        <v>9856</v>
      </c>
      <c r="E26" s="1">
        <v>5.5</v>
      </c>
      <c r="F26" s="3">
        <f>D26*E26</f>
        <v>54208</v>
      </c>
    </row>
    <row r="27" spans="1:6" ht="39.950000000000003" customHeight="1">
      <c r="A27" s="1" t="s">
        <v>12</v>
      </c>
      <c r="B27" s="7" t="s">
        <v>48</v>
      </c>
      <c r="C27" s="1" t="s">
        <v>1</v>
      </c>
      <c r="D27" s="1">
        <v>9882</v>
      </c>
      <c r="E27" s="1">
        <v>4.25</v>
      </c>
      <c r="F27" s="3">
        <f t="shared" ref="F27:F40" si="1">D27*E27</f>
        <v>41998.5</v>
      </c>
    </row>
    <row r="28" spans="1:6" ht="39.950000000000003" customHeight="1">
      <c r="A28" s="1" t="s">
        <v>14</v>
      </c>
      <c r="B28" s="7" t="s">
        <v>49</v>
      </c>
      <c r="C28" s="1" t="s">
        <v>1</v>
      </c>
      <c r="D28" s="1">
        <v>5960</v>
      </c>
      <c r="E28" s="1">
        <v>7.1</v>
      </c>
      <c r="F28" s="3">
        <f t="shared" si="1"/>
        <v>42316</v>
      </c>
    </row>
    <row r="29" spans="1:6" ht="39.950000000000003" customHeight="1">
      <c r="A29" s="1" t="s">
        <v>16</v>
      </c>
      <c r="B29" s="8" t="s">
        <v>50</v>
      </c>
      <c r="C29" s="1" t="s">
        <v>1</v>
      </c>
      <c r="D29" s="1">
        <v>3040</v>
      </c>
      <c r="E29" s="1">
        <v>7.1</v>
      </c>
      <c r="F29" s="3">
        <f t="shared" si="1"/>
        <v>21584</v>
      </c>
    </row>
    <row r="30" spans="1:6" ht="39.950000000000003" customHeight="1">
      <c r="A30" s="1" t="s">
        <v>18</v>
      </c>
      <c r="B30" s="7" t="s">
        <v>51</v>
      </c>
      <c r="C30" s="1" t="s">
        <v>1</v>
      </c>
      <c r="D30" s="1">
        <v>6120</v>
      </c>
      <c r="E30" s="1">
        <v>20.05</v>
      </c>
      <c r="F30" s="3">
        <f t="shared" si="1"/>
        <v>122706</v>
      </c>
    </row>
    <row r="31" spans="1:6" ht="39.950000000000003" customHeight="1">
      <c r="A31" s="1" t="s">
        <v>20</v>
      </c>
      <c r="B31" s="7" t="s">
        <v>52</v>
      </c>
      <c r="C31" s="1" t="s">
        <v>1</v>
      </c>
      <c r="D31" s="1">
        <v>4008</v>
      </c>
      <c r="E31" s="1">
        <v>19.5</v>
      </c>
      <c r="F31" s="3">
        <f t="shared" si="1"/>
        <v>78156</v>
      </c>
    </row>
    <row r="32" spans="1:6" ht="39.950000000000003" customHeight="1">
      <c r="A32" s="1" t="s">
        <v>22</v>
      </c>
      <c r="B32" s="8" t="s">
        <v>53</v>
      </c>
      <c r="C32" s="1" t="s">
        <v>1</v>
      </c>
      <c r="D32" s="1">
        <v>72</v>
      </c>
      <c r="E32" s="1">
        <v>38.549999999999997</v>
      </c>
      <c r="F32" s="3">
        <f t="shared" si="1"/>
        <v>2775.6</v>
      </c>
    </row>
    <row r="33" spans="1:6" ht="39.950000000000003" customHeight="1">
      <c r="A33" s="1" t="s">
        <v>77</v>
      </c>
      <c r="B33" s="8" t="s">
        <v>54</v>
      </c>
      <c r="C33" s="1" t="s">
        <v>1</v>
      </c>
      <c r="D33" s="1">
        <v>759</v>
      </c>
      <c r="E33" s="1">
        <v>1.25</v>
      </c>
      <c r="F33" s="3">
        <f t="shared" si="1"/>
        <v>948.75</v>
      </c>
    </row>
    <row r="34" spans="1:6" ht="39.950000000000003" customHeight="1">
      <c r="A34" s="1" t="s">
        <v>24</v>
      </c>
      <c r="B34" s="7" t="s">
        <v>55</v>
      </c>
      <c r="C34" s="1" t="s">
        <v>1</v>
      </c>
      <c r="D34" s="1">
        <v>8928</v>
      </c>
      <c r="E34" s="1">
        <v>1.25</v>
      </c>
      <c r="F34" s="3">
        <f t="shared" si="1"/>
        <v>11160</v>
      </c>
    </row>
    <row r="35" spans="1:6" ht="39.950000000000003" customHeight="1">
      <c r="A35" s="1" t="s">
        <v>26</v>
      </c>
      <c r="B35" s="7" t="s">
        <v>56</v>
      </c>
      <c r="C35" s="1" t="s">
        <v>1</v>
      </c>
      <c r="D35" s="1">
        <v>180</v>
      </c>
      <c r="E35" s="1">
        <v>9</v>
      </c>
      <c r="F35" s="3">
        <f t="shared" si="1"/>
        <v>1620</v>
      </c>
    </row>
    <row r="36" spans="1:6" ht="39.950000000000003" customHeight="1">
      <c r="A36" s="1" t="s">
        <v>28</v>
      </c>
      <c r="B36" s="8" t="s">
        <v>57</v>
      </c>
      <c r="C36" s="1" t="s">
        <v>1</v>
      </c>
      <c r="D36" s="1">
        <v>1260</v>
      </c>
      <c r="E36" s="1">
        <v>9</v>
      </c>
      <c r="F36" s="3">
        <f t="shared" si="1"/>
        <v>11340</v>
      </c>
    </row>
    <row r="37" spans="1:6" ht="39.950000000000003" customHeight="1">
      <c r="A37" s="1" t="s">
        <v>30</v>
      </c>
      <c r="B37" s="8" t="s">
        <v>58</v>
      </c>
      <c r="C37" s="1" t="s">
        <v>1</v>
      </c>
      <c r="D37" s="1">
        <v>192</v>
      </c>
      <c r="E37" s="1">
        <v>14.41</v>
      </c>
      <c r="F37" s="3">
        <f t="shared" si="1"/>
        <v>2766.7200000000003</v>
      </c>
    </row>
    <row r="38" spans="1:6" ht="39.950000000000003" customHeight="1">
      <c r="A38" s="1" t="s">
        <v>32</v>
      </c>
      <c r="B38" s="8" t="s">
        <v>59</v>
      </c>
      <c r="C38" s="1" t="s">
        <v>1</v>
      </c>
      <c r="D38" s="1">
        <v>1278</v>
      </c>
      <c r="E38" s="1">
        <v>14.41</v>
      </c>
      <c r="F38" s="3">
        <f t="shared" si="1"/>
        <v>18415.98</v>
      </c>
    </row>
    <row r="39" spans="1:6" ht="39.950000000000003" customHeight="1">
      <c r="A39" s="1" t="s">
        <v>78</v>
      </c>
      <c r="B39" s="8" t="s">
        <v>60</v>
      </c>
      <c r="C39" s="1" t="s">
        <v>1</v>
      </c>
      <c r="D39" s="1">
        <v>24</v>
      </c>
      <c r="E39" s="1">
        <v>63.5</v>
      </c>
      <c r="F39" s="3">
        <f t="shared" si="1"/>
        <v>1524</v>
      </c>
    </row>
    <row r="40" spans="1:6" ht="39.950000000000003" customHeight="1">
      <c r="A40" s="1" t="s">
        <v>34</v>
      </c>
      <c r="B40" s="7" t="s">
        <v>61</v>
      </c>
      <c r="C40" s="1" t="s">
        <v>1</v>
      </c>
      <c r="D40" s="1">
        <v>134</v>
      </c>
      <c r="E40" s="1">
        <v>63.5</v>
      </c>
      <c r="F40" s="3">
        <f t="shared" si="1"/>
        <v>8509</v>
      </c>
    </row>
    <row r="41" spans="1:6" ht="30" customHeight="1">
      <c r="F41" s="9">
        <f>SUM(F26:F40)</f>
        <v>420028.54999999993</v>
      </c>
    </row>
    <row r="42" spans="1:6" ht="39.950000000000003" customHeight="1">
      <c r="A42" s="15" t="s">
        <v>79</v>
      </c>
      <c r="B42" s="15"/>
      <c r="C42" s="15"/>
      <c r="D42" s="15"/>
      <c r="E42" s="15"/>
      <c r="F42" s="15"/>
    </row>
    <row r="43" spans="1:6" ht="39.950000000000003" customHeight="1">
      <c r="A43" s="1">
        <v>1</v>
      </c>
      <c r="B43" s="4" t="s">
        <v>37</v>
      </c>
      <c r="C43" s="1" t="s">
        <v>1</v>
      </c>
      <c r="D43" s="1">
        <v>250</v>
      </c>
      <c r="E43" s="3">
        <v>1.28</v>
      </c>
      <c r="F43" s="3">
        <f t="shared" ref="F43:F48" si="2">D43*E43</f>
        <v>320</v>
      </c>
    </row>
    <row r="44" spans="1:6" ht="39.950000000000003" customHeight="1">
      <c r="A44" s="1">
        <v>2</v>
      </c>
      <c r="B44" s="4" t="s">
        <v>38</v>
      </c>
      <c r="C44" s="1" t="s">
        <v>1</v>
      </c>
      <c r="D44" s="1">
        <v>250</v>
      </c>
      <c r="E44" s="3">
        <v>14.9</v>
      </c>
      <c r="F44" s="3">
        <f t="shared" si="2"/>
        <v>3725</v>
      </c>
    </row>
    <row r="45" spans="1:6" ht="39.950000000000003" customHeight="1">
      <c r="A45" s="1">
        <v>3</v>
      </c>
      <c r="B45" s="4" t="s">
        <v>39</v>
      </c>
      <c r="C45" s="1" t="s">
        <v>1</v>
      </c>
      <c r="D45" s="1">
        <v>1080</v>
      </c>
      <c r="E45" s="3">
        <v>21</v>
      </c>
      <c r="F45" s="3">
        <f t="shared" si="2"/>
        <v>22680</v>
      </c>
    </row>
    <row r="46" spans="1:6" ht="39.950000000000003" customHeight="1">
      <c r="A46" s="1">
        <v>4</v>
      </c>
      <c r="B46" s="4" t="s">
        <v>40</v>
      </c>
      <c r="C46" s="1" t="s">
        <v>1</v>
      </c>
      <c r="D46" s="1">
        <v>250</v>
      </c>
      <c r="E46" s="3">
        <v>7.5</v>
      </c>
      <c r="F46" s="3">
        <f t="shared" si="2"/>
        <v>1875</v>
      </c>
    </row>
    <row r="47" spans="1:6" ht="39.950000000000003" customHeight="1">
      <c r="A47" s="1">
        <v>5</v>
      </c>
      <c r="B47" s="4" t="s">
        <v>41</v>
      </c>
      <c r="C47" s="1" t="s">
        <v>1</v>
      </c>
      <c r="D47" s="1">
        <v>35</v>
      </c>
      <c r="E47" s="3">
        <v>10.15</v>
      </c>
      <c r="F47" s="3">
        <f t="shared" si="2"/>
        <v>355.25</v>
      </c>
    </row>
    <row r="48" spans="1:6" ht="39.950000000000003" customHeight="1">
      <c r="A48" s="1">
        <v>6</v>
      </c>
      <c r="B48" s="4" t="s">
        <v>42</v>
      </c>
      <c r="C48" s="1" t="s">
        <v>1</v>
      </c>
      <c r="D48" s="1">
        <v>1</v>
      </c>
      <c r="E48" s="3">
        <v>28</v>
      </c>
      <c r="F48" s="3">
        <f t="shared" si="2"/>
        <v>28</v>
      </c>
    </row>
    <row r="49" spans="1:6" ht="39.950000000000003" customHeight="1">
      <c r="A49" s="1"/>
      <c r="B49" s="4" t="s">
        <v>6</v>
      </c>
      <c r="C49" s="1"/>
      <c r="D49" s="1"/>
      <c r="E49" s="3"/>
      <c r="F49" s="12">
        <f>SUM(F43:F48)</f>
        <v>28983.25</v>
      </c>
    </row>
    <row r="51" spans="1:6">
      <c r="F51" s="6">
        <f>F49+F41+F24+F8+F5</f>
        <v>1010571.5338</v>
      </c>
    </row>
  </sheetData>
  <mergeCells count="1">
    <mergeCell ref="A42:F4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0" zoomScaleNormal="70" workbookViewId="0">
      <selection activeCell="H24" sqref="H24:H38"/>
    </sheetView>
  </sheetViews>
  <sheetFormatPr defaultRowHeight="15"/>
  <cols>
    <col min="1" max="1" width="6.28515625" customWidth="1"/>
    <col min="2" max="2" width="96.42578125" customWidth="1"/>
    <col min="3" max="3" width="7" customWidth="1"/>
    <col min="4" max="4" width="13.28515625" customWidth="1"/>
    <col min="5" max="5" width="15.140625" customWidth="1"/>
    <col min="7" max="7" width="11.7109375" customWidth="1"/>
    <col min="8" max="8" width="19.7109375" customWidth="1"/>
    <col min="9" max="9" width="14.28515625" customWidth="1"/>
  </cols>
  <sheetData>
    <row r="1" spans="1:9">
      <c r="A1" s="1"/>
      <c r="B1" s="1" t="s">
        <v>83</v>
      </c>
      <c r="C1" s="1"/>
      <c r="D1" s="1" t="s">
        <v>85</v>
      </c>
      <c r="E1" s="1" t="s">
        <v>84</v>
      </c>
      <c r="F1" s="25" t="s">
        <v>82</v>
      </c>
      <c r="G1" s="26"/>
      <c r="H1" s="10" t="s">
        <v>86</v>
      </c>
      <c r="I1" s="10" t="s">
        <v>87</v>
      </c>
    </row>
    <row r="2" spans="1:9" ht="30" customHeight="1">
      <c r="A2" s="1">
        <v>1</v>
      </c>
      <c r="B2" s="2" t="s">
        <v>0</v>
      </c>
      <c r="C2" s="1"/>
      <c r="D2" s="1"/>
      <c r="E2" s="1"/>
      <c r="F2" s="27"/>
      <c r="G2" s="28"/>
      <c r="H2" s="1"/>
      <c r="I2" s="1"/>
    </row>
    <row r="3" spans="1:9" ht="30" customHeight="1">
      <c r="A3" s="1" t="s">
        <v>43</v>
      </c>
      <c r="B3" s="4" t="s">
        <v>2</v>
      </c>
      <c r="C3" s="1" t="s">
        <v>1</v>
      </c>
      <c r="D3" s="1">
        <v>2000</v>
      </c>
      <c r="E3" s="1"/>
      <c r="F3" s="19">
        <v>14743.22</v>
      </c>
      <c r="G3" s="20"/>
      <c r="H3" s="16"/>
      <c r="I3" s="1"/>
    </row>
    <row r="4" spans="1:9" ht="30" customHeight="1">
      <c r="A4" s="1" t="s">
        <v>44</v>
      </c>
      <c r="B4" s="4" t="s">
        <v>3</v>
      </c>
      <c r="C4" s="1" t="s">
        <v>1</v>
      </c>
      <c r="D4" s="1">
        <v>2000</v>
      </c>
      <c r="E4" s="1"/>
      <c r="F4" s="21"/>
      <c r="G4" s="22"/>
      <c r="H4" s="17"/>
      <c r="I4" s="1"/>
    </row>
    <row r="5" spans="1:9" ht="30" customHeight="1">
      <c r="A5" s="1" t="s">
        <v>45</v>
      </c>
      <c r="B5" s="4" t="s">
        <v>4</v>
      </c>
      <c r="C5" s="1" t="s">
        <v>5</v>
      </c>
      <c r="D5" s="1">
        <v>17653</v>
      </c>
      <c r="E5" s="1"/>
      <c r="F5" s="23"/>
      <c r="G5" s="24"/>
      <c r="H5" s="18"/>
      <c r="I5" s="1"/>
    </row>
    <row r="6" spans="1:9" ht="30" customHeight="1">
      <c r="A6" s="1"/>
      <c r="B6" s="4"/>
      <c r="C6" s="1"/>
      <c r="D6" s="1"/>
      <c r="E6" s="1"/>
      <c r="F6" s="3"/>
      <c r="G6" s="5"/>
      <c r="H6" s="1"/>
      <c r="I6" s="1"/>
    </row>
    <row r="7" spans="1:9" ht="30" customHeight="1">
      <c r="A7" s="1">
        <v>2</v>
      </c>
      <c r="B7" s="2" t="s">
        <v>9</v>
      </c>
      <c r="C7" s="1"/>
      <c r="D7" s="1"/>
      <c r="E7" s="1"/>
      <c r="F7" s="3"/>
      <c r="G7" s="3"/>
      <c r="H7" s="1"/>
      <c r="I7" s="1"/>
    </row>
    <row r="8" spans="1:9" ht="30" customHeight="1">
      <c r="A8" s="1">
        <v>2.1</v>
      </c>
      <c r="B8" s="4" t="s">
        <v>11</v>
      </c>
      <c r="C8" s="1" t="s">
        <v>1</v>
      </c>
      <c r="D8" s="1">
        <v>2226</v>
      </c>
      <c r="E8" s="1"/>
      <c r="F8" s="19">
        <v>542114.01</v>
      </c>
      <c r="G8" s="20"/>
      <c r="H8" s="16"/>
      <c r="I8" s="1"/>
    </row>
    <row r="9" spans="1:9" ht="30" customHeight="1">
      <c r="A9" s="1">
        <v>2.2000000000000002</v>
      </c>
      <c r="B9" s="4" t="s">
        <v>13</v>
      </c>
      <c r="C9" s="1" t="s">
        <v>1</v>
      </c>
      <c r="D9" s="1">
        <v>2445</v>
      </c>
      <c r="E9" s="1"/>
      <c r="F9" s="21"/>
      <c r="G9" s="22"/>
      <c r="H9" s="17"/>
      <c r="I9" s="1"/>
    </row>
    <row r="10" spans="1:9" ht="30" customHeight="1">
      <c r="A10" s="1">
        <v>2.2999999999999998</v>
      </c>
      <c r="B10" s="4" t="s">
        <v>15</v>
      </c>
      <c r="C10" s="1" t="s">
        <v>1</v>
      </c>
      <c r="D10" s="1">
        <v>200</v>
      </c>
      <c r="E10" s="1"/>
      <c r="F10" s="21"/>
      <c r="G10" s="22"/>
      <c r="H10" s="17"/>
      <c r="I10" s="1"/>
    </row>
    <row r="11" spans="1:9" ht="30" customHeight="1">
      <c r="A11" s="1">
        <v>2.4</v>
      </c>
      <c r="B11" s="4" t="s">
        <v>17</v>
      </c>
      <c r="C11" s="1" t="s">
        <v>1</v>
      </c>
      <c r="D11" s="1">
        <v>6963</v>
      </c>
      <c r="E11" s="1"/>
      <c r="F11" s="21"/>
      <c r="G11" s="22"/>
      <c r="H11" s="17"/>
      <c r="I11" s="1"/>
    </row>
    <row r="12" spans="1:9" ht="30" customHeight="1">
      <c r="A12" s="1">
        <v>2.5</v>
      </c>
      <c r="B12" s="4" t="s">
        <v>19</v>
      </c>
      <c r="C12" s="1" t="s">
        <v>1</v>
      </c>
      <c r="D12" s="1">
        <v>1206</v>
      </c>
      <c r="E12" s="1"/>
      <c r="F12" s="21"/>
      <c r="G12" s="22"/>
      <c r="H12" s="17"/>
      <c r="I12" s="1"/>
    </row>
    <row r="13" spans="1:9" ht="30" customHeight="1">
      <c r="A13" s="1">
        <v>2.6</v>
      </c>
      <c r="B13" s="4" t="s">
        <v>21</v>
      </c>
      <c r="C13" s="1" t="s">
        <v>1</v>
      </c>
      <c r="D13" s="1">
        <v>3057</v>
      </c>
      <c r="E13" s="1"/>
      <c r="F13" s="21"/>
      <c r="G13" s="22"/>
      <c r="H13" s="17"/>
      <c r="I13" s="1"/>
    </row>
    <row r="14" spans="1:9" ht="30" customHeight="1">
      <c r="A14" s="1">
        <v>2.7</v>
      </c>
      <c r="B14" s="4" t="s">
        <v>23</v>
      </c>
      <c r="C14" s="1" t="s">
        <v>1</v>
      </c>
      <c r="D14" s="1">
        <v>162</v>
      </c>
      <c r="E14" s="1"/>
      <c r="F14" s="21"/>
      <c r="G14" s="22"/>
      <c r="H14" s="17"/>
      <c r="I14" s="1"/>
    </row>
    <row r="15" spans="1:9" ht="30" customHeight="1">
      <c r="A15" s="1">
        <v>2.8</v>
      </c>
      <c r="B15" s="4" t="s">
        <v>25</v>
      </c>
      <c r="C15" s="1" t="s">
        <v>1</v>
      </c>
      <c r="D15" s="1">
        <v>11486</v>
      </c>
      <c r="E15" s="1"/>
      <c r="F15" s="21"/>
      <c r="G15" s="22"/>
      <c r="H15" s="17"/>
      <c r="I15" s="1"/>
    </row>
    <row r="16" spans="1:9" ht="30" customHeight="1">
      <c r="A16" s="1">
        <v>2.9</v>
      </c>
      <c r="B16" s="4" t="s">
        <v>27</v>
      </c>
      <c r="C16" s="1" t="s">
        <v>1</v>
      </c>
      <c r="D16" s="11">
        <v>3208</v>
      </c>
      <c r="E16" s="1"/>
      <c r="F16" s="21"/>
      <c r="G16" s="22"/>
      <c r="H16" s="17"/>
      <c r="I16" s="1"/>
    </row>
    <row r="17" spans="1:9" ht="30" customHeight="1">
      <c r="A17" s="1">
        <v>2.1</v>
      </c>
      <c r="B17" s="4" t="s">
        <v>29</v>
      </c>
      <c r="C17" s="1" t="s">
        <v>1</v>
      </c>
      <c r="D17" s="10">
        <v>5744</v>
      </c>
      <c r="E17" s="1"/>
      <c r="F17" s="21"/>
      <c r="G17" s="22"/>
      <c r="H17" s="17"/>
      <c r="I17" s="1"/>
    </row>
    <row r="18" spans="1:9" ht="30" customHeight="1">
      <c r="A18" s="1">
        <v>2.11</v>
      </c>
      <c r="B18" s="4" t="s">
        <v>31</v>
      </c>
      <c r="C18" s="1" t="s">
        <v>1</v>
      </c>
      <c r="D18" s="10">
        <v>2312</v>
      </c>
      <c r="E18" s="1"/>
      <c r="F18" s="21"/>
      <c r="G18" s="22"/>
      <c r="H18" s="17"/>
      <c r="I18" s="1"/>
    </row>
    <row r="19" spans="1:9" ht="30" customHeight="1">
      <c r="A19" s="1">
        <v>2.12</v>
      </c>
      <c r="B19" s="4" t="s">
        <v>33</v>
      </c>
      <c r="C19" s="1" t="s">
        <v>1</v>
      </c>
      <c r="D19" s="10">
        <v>149</v>
      </c>
      <c r="E19" s="1"/>
      <c r="F19" s="21"/>
      <c r="G19" s="22"/>
      <c r="H19" s="17"/>
      <c r="I19" s="1"/>
    </row>
    <row r="20" spans="1:9" ht="30" customHeight="1">
      <c r="A20" s="1">
        <v>2.13</v>
      </c>
      <c r="B20" s="4" t="s">
        <v>35</v>
      </c>
      <c r="C20" s="1" t="s">
        <v>1</v>
      </c>
      <c r="D20" s="1">
        <v>116</v>
      </c>
      <c r="E20" s="1"/>
      <c r="F20" s="21"/>
      <c r="G20" s="22"/>
      <c r="H20" s="17"/>
      <c r="I20" s="1"/>
    </row>
    <row r="21" spans="1:9" ht="30" customHeight="1">
      <c r="A21" s="1">
        <v>2.14</v>
      </c>
      <c r="B21" s="4" t="s">
        <v>36</v>
      </c>
      <c r="C21" s="1" t="s">
        <v>1</v>
      </c>
      <c r="D21" s="1">
        <v>207</v>
      </c>
      <c r="E21" s="1"/>
      <c r="F21" s="23"/>
      <c r="G21" s="24"/>
      <c r="H21" s="18"/>
      <c r="I21" s="1"/>
    </row>
    <row r="22" spans="1:9" ht="30" customHeight="1">
      <c r="A22" s="1"/>
      <c r="B22" s="4"/>
      <c r="C22" s="1"/>
      <c r="D22" s="1"/>
      <c r="E22" s="1"/>
      <c r="F22" s="3"/>
      <c r="G22" s="5"/>
      <c r="H22" s="1"/>
      <c r="I22" s="1"/>
    </row>
    <row r="23" spans="1:9" ht="30" customHeight="1">
      <c r="A23" s="1">
        <v>3</v>
      </c>
      <c r="B23" s="2" t="s">
        <v>46</v>
      </c>
      <c r="C23" s="1"/>
      <c r="D23" s="1"/>
      <c r="E23" s="1"/>
      <c r="F23" s="3"/>
      <c r="G23" s="3"/>
      <c r="H23" s="1"/>
      <c r="I23" s="1"/>
    </row>
    <row r="24" spans="1:9" ht="30" customHeight="1">
      <c r="A24" s="1">
        <v>3.1</v>
      </c>
      <c r="B24" s="7" t="s">
        <v>47</v>
      </c>
      <c r="C24" s="1" t="s">
        <v>1</v>
      </c>
      <c r="D24" s="1">
        <v>9856</v>
      </c>
      <c r="E24" s="1">
        <f>D24</f>
        <v>9856</v>
      </c>
      <c r="F24" s="19">
        <v>420028.55</v>
      </c>
      <c r="G24" s="20"/>
      <c r="H24" s="29">
        <f>F24</f>
        <v>420028.55</v>
      </c>
      <c r="I24" s="32" t="s">
        <v>88</v>
      </c>
    </row>
    <row r="25" spans="1:9" ht="30" customHeight="1">
      <c r="A25" s="1">
        <v>3.2</v>
      </c>
      <c r="B25" s="7" t="s">
        <v>48</v>
      </c>
      <c r="C25" s="1" t="s">
        <v>1</v>
      </c>
      <c r="D25" s="1">
        <v>9882</v>
      </c>
      <c r="E25" s="1">
        <f>D25</f>
        <v>9882</v>
      </c>
      <c r="F25" s="21"/>
      <c r="G25" s="22"/>
      <c r="H25" s="30"/>
      <c r="I25" s="30"/>
    </row>
    <row r="26" spans="1:9" ht="30" customHeight="1">
      <c r="A26" s="1">
        <v>3.3</v>
      </c>
      <c r="B26" s="7" t="s">
        <v>49</v>
      </c>
      <c r="C26" s="1" t="s">
        <v>1</v>
      </c>
      <c r="D26" s="1">
        <v>5960</v>
      </c>
      <c r="E26" s="1">
        <f>D26</f>
        <v>5960</v>
      </c>
      <c r="F26" s="21"/>
      <c r="G26" s="22"/>
      <c r="H26" s="30"/>
      <c r="I26" s="30"/>
    </row>
    <row r="27" spans="1:9" ht="30" customHeight="1">
      <c r="A27" s="1">
        <v>3.4</v>
      </c>
      <c r="B27" s="8" t="s">
        <v>50</v>
      </c>
      <c r="C27" s="1" t="s">
        <v>1</v>
      </c>
      <c r="D27" s="1">
        <v>3040</v>
      </c>
      <c r="E27" s="1">
        <f>D27</f>
        <v>3040</v>
      </c>
      <c r="F27" s="21"/>
      <c r="G27" s="22"/>
      <c r="H27" s="30"/>
      <c r="I27" s="30"/>
    </row>
    <row r="28" spans="1:9" ht="30" customHeight="1">
      <c r="A28" s="1">
        <v>3.5</v>
      </c>
      <c r="B28" s="7" t="s">
        <v>51</v>
      </c>
      <c r="C28" s="1" t="s">
        <v>1</v>
      </c>
      <c r="D28" s="1">
        <v>6120</v>
      </c>
      <c r="E28" s="1">
        <f>D28</f>
        <v>6120</v>
      </c>
      <c r="F28" s="21"/>
      <c r="G28" s="22"/>
      <c r="H28" s="30"/>
      <c r="I28" s="30"/>
    </row>
    <row r="29" spans="1:9" ht="30" customHeight="1">
      <c r="A29" s="1">
        <v>3.6</v>
      </c>
      <c r="B29" s="7" t="s">
        <v>52</v>
      </c>
      <c r="C29" s="1" t="s">
        <v>1</v>
      </c>
      <c r="D29" s="1">
        <v>4008</v>
      </c>
      <c r="E29" s="1">
        <f>D29</f>
        <v>4008</v>
      </c>
      <c r="F29" s="21"/>
      <c r="G29" s="22"/>
      <c r="H29" s="30"/>
      <c r="I29" s="30"/>
    </row>
    <row r="30" spans="1:9" ht="30" customHeight="1">
      <c r="A30" s="1">
        <v>3.7</v>
      </c>
      <c r="B30" s="8" t="s">
        <v>53</v>
      </c>
      <c r="C30" s="1" t="s">
        <v>1</v>
      </c>
      <c r="D30" s="1">
        <v>72</v>
      </c>
      <c r="E30" s="1">
        <f>D30</f>
        <v>72</v>
      </c>
      <c r="F30" s="21"/>
      <c r="G30" s="22"/>
      <c r="H30" s="30"/>
      <c r="I30" s="30"/>
    </row>
    <row r="31" spans="1:9" ht="30" customHeight="1">
      <c r="A31" s="1">
        <v>3.8</v>
      </c>
      <c r="B31" s="8" t="s">
        <v>54</v>
      </c>
      <c r="C31" s="1" t="s">
        <v>1</v>
      </c>
      <c r="D31" s="1">
        <v>759</v>
      </c>
      <c r="E31" s="1">
        <f>D31</f>
        <v>759</v>
      </c>
      <c r="F31" s="21"/>
      <c r="G31" s="22"/>
      <c r="H31" s="30"/>
      <c r="I31" s="30"/>
    </row>
    <row r="32" spans="1:9" ht="30" customHeight="1">
      <c r="A32" s="1">
        <v>3.9</v>
      </c>
      <c r="B32" s="7" t="s">
        <v>55</v>
      </c>
      <c r="C32" s="1" t="s">
        <v>1</v>
      </c>
      <c r="D32" s="1">
        <v>8928</v>
      </c>
      <c r="E32" s="1">
        <f>D32</f>
        <v>8928</v>
      </c>
      <c r="F32" s="21"/>
      <c r="G32" s="22"/>
      <c r="H32" s="30"/>
      <c r="I32" s="30"/>
    </row>
    <row r="33" spans="1:9" ht="30" customHeight="1">
      <c r="A33" s="1">
        <v>3.1</v>
      </c>
      <c r="B33" s="7" t="s">
        <v>56</v>
      </c>
      <c r="C33" s="1" t="s">
        <v>1</v>
      </c>
      <c r="D33" s="1">
        <v>180</v>
      </c>
      <c r="E33" s="1">
        <f>D33</f>
        <v>180</v>
      </c>
      <c r="F33" s="21"/>
      <c r="G33" s="22"/>
      <c r="H33" s="30"/>
      <c r="I33" s="30"/>
    </row>
    <row r="34" spans="1:9" ht="30" customHeight="1">
      <c r="A34" s="1">
        <v>3.11</v>
      </c>
      <c r="B34" s="8" t="s">
        <v>57</v>
      </c>
      <c r="C34" s="1" t="s">
        <v>1</v>
      </c>
      <c r="D34" s="1">
        <v>1260</v>
      </c>
      <c r="E34" s="1">
        <f>D34</f>
        <v>1260</v>
      </c>
      <c r="F34" s="21"/>
      <c r="G34" s="22"/>
      <c r="H34" s="30"/>
      <c r="I34" s="30"/>
    </row>
    <row r="35" spans="1:9" ht="30" customHeight="1">
      <c r="A35" s="1">
        <v>3.12</v>
      </c>
      <c r="B35" s="8" t="s">
        <v>58</v>
      </c>
      <c r="C35" s="1" t="s">
        <v>1</v>
      </c>
      <c r="D35" s="1">
        <v>192</v>
      </c>
      <c r="E35" s="1">
        <f>D35</f>
        <v>192</v>
      </c>
      <c r="F35" s="21"/>
      <c r="G35" s="22"/>
      <c r="H35" s="30"/>
      <c r="I35" s="30"/>
    </row>
    <row r="36" spans="1:9" ht="30" customHeight="1">
      <c r="A36" s="1">
        <v>3.13</v>
      </c>
      <c r="B36" s="8" t="s">
        <v>59</v>
      </c>
      <c r="C36" s="1" t="s">
        <v>1</v>
      </c>
      <c r="D36" s="1">
        <v>1278</v>
      </c>
      <c r="E36" s="1">
        <f>D36</f>
        <v>1278</v>
      </c>
      <c r="F36" s="21"/>
      <c r="G36" s="22"/>
      <c r="H36" s="30"/>
      <c r="I36" s="30"/>
    </row>
    <row r="37" spans="1:9" ht="30" customHeight="1">
      <c r="A37" s="1">
        <v>3.14</v>
      </c>
      <c r="B37" s="8" t="s">
        <v>60</v>
      </c>
      <c r="C37" s="1" t="s">
        <v>1</v>
      </c>
      <c r="D37" s="1">
        <v>24</v>
      </c>
      <c r="E37" s="1">
        <f>D37</f>
        <v>24</v>
      </c>
      <c r="F37" s="21"/>
      <c r="G37" s="22"/>
      <c r="H37" s="30"/>
      <c r="I37" s="30"/>
    </row>
    <row r="38" spans="1:9" ht="30" customHeight="1">
      <c r="A38" s="1">
        <v>3.15</v>
      </c>
      <c r="B38" s="7" t="s">
        <v>61</v>
      </c>
      <c r="C38" s="1" t="s">
        <v>1</v>
      </c>
      <c r="D38" s="1">
        <v>134</v>
      </c>
      <c r="E38" s="1">
        <f>D38</f>
        <v>134</v>
      </c>
      <c r="F38" s="23"/>
      <c r="G38" s="24"/>
      <c r="H38" s="31"/>
      <c r="I38" s="31"/>
    </row>
    <row r="39" spans="1:9" ht="30" customHeight="1">
      <c r="F39" s="13" t="s">
        <v>80</v>
      </c>
      <c r="G39" s="14" t="s">
        <v>81</v>
      </c>
    </row>
    <row r="41" spans="1:9" ht="26.25" customHeight="1">
      <c r="F41" s="13"/>
      <c r="G41" s="14"/>
    </row>
    <row r="47" spans="1:9">
      <c r="G47" s="6"/>
    </row>
  </sheetData>
  <mergeCells count="9">
    <mergeCell ref="F1:G1"/>
    <mergeCell ref="F2:G2"/>
    <mergeCell ref="I24:I38"/>
    <mergeCell ref="H3:H5"/>
    <mergeCell ref="H8:H21"/>
    <mergeCell ref="H24:H38"/>
    <mergeCell ref="F3:G5"/>
    <mergeCell ref="F8:G21"/>
    <mergeCell ref="F24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verad</dc:creator>
  <cp:lastModifiedBy>Jovan Nikolić</cp:lastModifiedBy>
  <dcterms:created xsi:type="dcterms:W3CDTF">2020-02-05T09:53:47Z</dcterms:created>
  <dcterms:modified xsi:type="dcterms:W3CDTF">2020-03-19T08:24:37Z</dcterms:modified>
</cp:coreProperties>
</file>