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kolaZ\Desktop\DOK ZA CD\"/>
    </mc:Choice>
  </mc:AlternateContent>
  <bookViews>
    <workbookView xWindow="360" yWindow="345" windowWidth="20640" windowHeight="11760"/>
  </bookViews>
  <sheets>
    <sheet name="0517 Lekovi vakcina" sheetId="1" r:id="rId1"/>
  </sheets>
  <definedNames>
    <definedName name="_xlnm._FilterDatabase" localSheetId="0" hidden="1">'0517 Lekovi vakcina'!$A$1:$O$105</definedName>
  </definedNames>
  <calcPr calcId="152511"/>
</workbook>
</file>

<file path=xl/calcChain.xml><?xml version="1.0" encoding="utf-8"?>
<calcChain xmlns="http://schemas.openxmlformats.org/spreadsheetml/2006/main">
  <c r="K106" i="1" l="1"/>
  <c r="K80" i="1"/>
  <c r="K63" i="1"/>
  <c r="K34" i="1"/>
  <c r="K20" i="1"/>
  <c r="N106" i="1"/>
  <c r="N80" i="1"/>
  <c r="N63" i="1"/>
  <c r="N34" i="1"/>
  <c r="N20" i="1"/>
  <c r="K47" i="1" l="1"/>
  <c r="K48" i="1"/>
  <c r="K49" i="1"/>
  <c r="K46" i="1"/>
  <c r="K50" i="1"/>
  <c r="K51" i="1"/>
  <c r="K52" i="1"/>
  <c r="K104" i="1"/>
  <c r="K2" i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3" i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I2" i="1"/>
  <c r="L105" i="1"/>
  <c r="I62" i="1"/>
  <c r="K62" i="1" s="1"/>
  <c r="K105" i="1" l="1"/>
</calcChain>
</file>

<file path=xl/sharedStrings.xml><?xml version="1.0" encoding="utf-8"?>
<sst xmlns="http://schemas.openxmlformats.org/spreadsheetml/2006/main" count="236" uniqueCount="217">
  <si>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</si>
  <si>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</si>
  <si>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</si>
  <si>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</si>
  <si>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</si>
  <si>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</si>
  <si>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</si>
  <si>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</si>
  <si>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Ukupna</t>
  </si>
  <si>
    <t>Ponuđač</t>
  </si>
  <si>
    <t>Procjenjena vrijednost</t>
  </si>
  <si>
    <t>slovima</t>
  </si>
  <si>
    <t>tender</t>
  </si>
  <si>
    <t>A01AA01</t>
  </si>
  <si>
    <t>A03FA01</t>
  </si>
  <si>
    <t>A07DA03</t>
  </si>
  <si>
    <t>A10BB12</t>
  </si>
  <si>
    <t>C07AA05</t>
  </si>
  <si>
    <t>D01AC01</t>
  </si>
  <si>
    <t>klotrimazol krem 1%, 20g</t>
  </si>
  <si>
    <t>bacitracin, neomicin posip 1*250i.j.+3300i.j./g, 5g</t>
  </si>
  <si>
    <t>G01AF02</t>
  </si>
  <si>
    <t>G03CA03</t>
  </si>
  <si>
    <t>J01EE01</t>
  </si>
  <si>
    <t>J01FA09</t>
  </si>
  <si>
    <t>klaritromicin sirup 250mg/5ml</t>
  </si>
  <si>
    <t>J04AC51</t>
  </si>
  <si>
    <t>J04AK02</t>
  </si>
  <si>
    <t>L01AX03</t>
  </si>
  <si>
    <t>L01XX23</t>
  </si>
  <si>
    <t>M01AB05</t>
  </si>
  <si>
    <t>M05BA04</t>
  </si>
  <si>
    <t>N03AA02</t>
  </si>
  <si>
    <t>N05AA01</t>
  </si>
  <si>
    <t>N05AC02</t>
  </si>
  <si>
    <t>N05AX08</t>
  </si>
  <si>
    <t>N05BA12</t>
  </si>
  <si>
    <t>P01BA01</t>
  </si>
  <si>
    <t>P02CA01</t>
  </si>
  <si>
    <t>P03AX01</t>
  </si>
  <si>
    <t>R03DA04</t>
  </si>
  <si>
    <t>R03DA05</t>
  </si>
  <si>
    <t>S01EC03</t>
  </si>
  <si>
    <t>S01FA01</t>
  </si>
  <si>
    <t>atropin sulfat 0,5% kapi za oči , 10ml</t>
  </si>
  <si>
    <t>atropin sulfat 1% kapi za oči, 10ml</t>
  </si>
  <si>
    <t>S01HA03</t>
  </si>
  <si>
    <t>natrijum fluorid tableta 400*0,25mg (može se ponuditi pakovanje od 250 tableta)</t>
  </si>
  <si>
    <t>natrijum fluorid tableta 250*1mg (može se ponuditi pakovanje od 100 tableta)</t>
  </si>
  <si>
    <t>metoklopramid oralni rastvor,100ml (5mg/5ml)</t>
  </si>
  <si>
    <t>loperamid tableta/kapsula 10*2 mg (može se ponuditi i pakovanje od 20 tableta/kapsula)</t>
  </si>
  <si>
    <t>glimepirid tableta 30*4 mg</t>
  </si>
  <si>
    <t>propranolol tableta 50*40 mg</t>
  </si>
  <si>
    <t>klotrimazol vaginalete 3*200 mg</t>
  </si>
  <si>
    <t>estradiol flaster 4*3,9mg/12,5cm2</t>
  </si>
  <si>
    <t>ulipristal tableta 28*5mg</t>
  </si>
  <si>
    <t>sulfametoksazol, trimetoprim sirup, (200+40)mg/ 5 ml, 100 ml</t>
  </si>
  <si>
    <t>J02AC02</t>
  </si>
  <si>
    <t>itrokonazol kapsula 28x100mg</t>
  </si>
  <si>
    <t>izoniazid + piridoksin kapsula 50* (400mg + 25mg)</t>
  </si>
  <si>
    <t>etambutol tableta 100*400mg</t>
  </si>
  <si>
    <t>temozolamid kapsula tvrda 5*5 mg</t>
  </si>
  <si>
    <t>temozolamid kapsula tvrda 5*20 mg</t>
  </si>
  <si>
    <t>mitotan tableta 100*500mg</t>
  </si>
  <si>
    <t>diklofenak supozitorija 10*25 mg</t>
  </si>
  <si>
    <t>diklofenak supozitorija 10*50 mg</t>
  </si>
  <si>
    <t>alendronat tableta 4*70 mg</t>
  </si>
  <si>
    <t>fenobarbiton tableta 30*15 mg</t>
  </si>
  <si>
    <t>N03AG04</t>
  </si>
  <si>
    <t>vigabatrin film tableta 100*500mg</t>
  </si>
  <si>
    <t>hlorpromazin film tableta 50*25 mg</t>
  </si>
  <si>
    <t>tioridazin tableta 30*100 mg</t>
  </si>
  <si>
    <t>tioridazin tableta 30*25 mg</t>
  </si>
  <si>
    <t>risperidon film tableta 20*3 mg</t>
  </si>
  <si>
    <t>alprazolam tableta 30*0.5 mg</t>
  </si>
  <si>
    <t>hlorohin tableta 30*250mg</t>
  </si>
  <si>
    <t>mebendazol sirup 100mg/5ml, 30ml</t>
  </si>
  <si>
    <t>benzil benzoat emulzija 25%, 250ml (može se ponuditi pakovanje od 100ml)</t>
  </si>
  <si>
    <t>teofilin kapsula tvrda sa produženim oslobađanjem, 40*125 mg</t>
  </si>
  <si>
    <t>aminofilin film tableta 50*100 mg</t>
  </si>
  <si>
    <t>dorzolamid kapi za oči 2%, 5ml</t>
  </si>
  <si>
    <t>tetrakain kapi za oči 0.5%, 10ml</t>
  </si>
  <si>
    <t>D06AX..</t>
  </si>
  <si>
    <t>G03AD02</t>
  </si>
  <si>
    <t xml:space="preserve">A10BH03   </t>
  </si>
  <si>
    <t xml:space="preserve">saksagliptin tableta film 28x5mg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</si>
  <si>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G01AX99   </t>
  </si>
  <si>
    <t xml:space="preserve">nistatin, polimiksin B, neomicin, vaginalna kapsula meka 12*100000+35000+35000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</si>
  <si>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L01XE17   </t>
  </si>
  <si>
    <t xml:space="preserve">axitinib film tableta 56*5mg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</si>
  <si>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axitinib film tableta 56*1mg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</si>
  <si>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L04AX05   </t>
  </si>
  <si>
    <t xml:space="preserve">pirfenidon kapsula tvrda 270*267mg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</si>
  <si>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M01CC01   </t>
  </si>
  <si>
    <t xml:space="preserve">penicilamin tableta 30*250mg  (može se ponuditi i pakovanje od 100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</si>
  <si>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N03AX14   </t>
  </si>
  <si>
    <t xml:space="preserve">levetiracetam film tableta 60*1000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</si>
  <si>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oralni rastvor, 100 mg/ml, 300ml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</si>
  <si>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</si>
  <si>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levetiracetam  film tableta 60*250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</si>
  <si>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N05AH04   </t>
  </si>
  <si>
    <t xml:space="preserve">kvetiapin film tableta 60*100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</si>
  <si>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60*300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</si>
  <si>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kvetiapin film tableta 60*200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</si>
  <si>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P01BA01   </t>
  </si>
  <si>
    <t xml:space="preserve">hidroksi -hlorohin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</si>
  <si>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S01AA11   </t>
  </si>
  <si>
    <t xml:space="preserve">gentamicin kapi za oči 0.3%,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</si>
  <si>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S01BA04   </t>
  </si>
  <si>
    <t xml:space="preserve">prednizolon kapi za oči 0.5%,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</si>
  <si>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S01CA01   </t>
  </si>
  <si>
    <t xml:space="preserve">neomicin, deksametazon kapi za oči (0,1%+0,35%)10ml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</si>
  <si>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S01ED01   </t>
  </si>
  <si>
    <t xml:space="preserve">timolol kapi za oči 0,5%,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</si>
  <si>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S01KA02   </t>
  </si>
  <si>
    <t xml:space="preserve">hipromeloza kapi za oči 0.5%, 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</si>
  <si>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J07BD52   </t>
  </si>
  <si>
    <t xml:space="preserve">Vakcina protiv morbila, rubele i parotitisa (MMR)       </t>
  </si>
  <si>
    <t xml:space="preserve">J07BC02   </t>
  </si>
  <si>
    <t xml:space="preserve">Vakcina protiv hepatitisa A za djecu    </t>
  </si>
  <si>
    <t xml:space="preserve">J07CA06   </t>
  </si>
  <si>
    <t xml:space="preserve">Vakcina protiv Hemofilusa B, Di-Te-Per, poliomielitisa  </t>
  </si>
  <si>
    <t>A10BX07</t>
  </si>
  <si>
    <t>liraglutid rastvor za inj.u penu sa uloškom 2*6mg/ml,3ml</t>
  </si>
  <si>
    <t xml:space="preserve">A12AA02   </t>
  </si>
  <si>
    <t xml:space="preserve">kalcijum glubionat(glukonat)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</si>
  <si>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</si>
  <si>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20%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</si>
  <si>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B03AC02   </t>
  </si>
  <si>
    <t xml:space="preserve">gvožđe III hidroksid, saharoza kompleks,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</si>
  <si>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B05XA03</t>
  </si>
  <si>
    <t>natrijum-hlorid 10% rastvor za inf. 100ml</t>
  </si>
  <si>
    <t xml:space="preserve">B06AC02   </t>
  </si>
  <si>
    <t xml:space="preserve">ikatibant amp 1*30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</si>
  <si>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C01AA05</t>
  </si>
  <si>
    <t>digoksin inj 6*0.25mg</t>
  </si>
  <si>
    <t>C01BC03</t>
  </si>
  <si>
    <t>propafenon amp 10*35 mg</t>
  </si>
  <si>
    <t xml:space="preserve">C01CA24   </t>
  </si>
  <si>
    <t xml:space="preserve">adrenalin (epinefrin) inj 5*1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</si>
  <si>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C03CA01</t>
  </si>
  <si>
    <t>furosemid amp. 5*250 mg/10ml</t>
  </si>
  <si>
    <t>C08DA01</t>
  </si>
  <si>
    <t>verapamil amp. 10*5 mg/2ml</t>
  </si>
  <si>
    <t>D08AG02</t>
  </si>
  <si>
    <t>povidon jodid pjena 1*7.5% ED, 500ml</t>
  </si>
  <si>
    <t>povidon jodid rastv 1*10% ED, 500ml</t>
  </si>
  <si>
    <t>G02AB01</t>
  </si>
  <si>
    <t>metilergometrin amp. 50*0.1 mg/ml</t>
  </si>
  <si>
    <t>G03BA03</t>
  </si>
  <si>
    <t>testosteron amp. 5*250 mg/ml</t>
  </si>
  <si>
    <t>G03DA04</t>
  </si>
  <si>
    <t>hidroksi progesteron amp. 5*250 mg/ml</t>
  </si>
  <si>
    <t>H02AB09</t>
  </si>
  <si>
    <t>hidrokortizon amp 1*100mg</t>
  </si>
  <si>
    <t xml:space="preserve">J01CE08   </t>
  </si>
  <si>
    <t xml:space="preserve">benzatin benzil penicilin inj 50*1200000 ij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</si>
  <si>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J01CF02   </t>
  </si>
  <si>
    <t xml:space="preserve">kloksacilin inj. 1*1g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</si>
  <si>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J04AB30</t>
  </si>
  <si>
    <t>kapreomicin sulfat inj. 1g</t>
  </si>
  <si>
    <t>L01AD01</t>
  </si>
  <si>
    <t xml:space="preserve">karmustin prašak za inj.1x100 mg </t>
  </si>
  <si>
    <t>L01BC05</t>
  </si>
  <si>
    <t>gemcitabin, inf 1 x 200mg</t>
  </si>
  <si>
    <t>gemcitabin, inf 1 x 1g</t>
  </si>
  <si>
    <t>L01CA01</t>
  </si>
  <si>
    <t>vinblastin amp 1x1mg/ml, 10ml</t>
  </si>
  <si>
    <t>L01CA04</t>
  </si>
  <si>
    <t>vinorelbin amp 1*50 mg</t>
  </si>
  <si>
    <t>L01CD02</t>
  </si>
  <si>
    <t>docetaksel boč. 1*20 mg/ml</t>
  </si>
  <si>
    <t>docetaksel boč. 1*80 mg/2ml</t>
  </si>
  <si>
    <t>L01DA01</t>
  </si>
  <si>
    <t>daktinomicin prašak za rastvor za injekciju 1*0,5mg</t>
  </si>
  <si>
    <t xml:space="preserve">L01XX02   </t>
  </si>
  <si>
    <t xml:space="preserve">l- asparginaza amp. 10*10000 i.j.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</si>
  <si>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L01XX17</t>
  </si>
  <si>
    <t>topotekan hlorid koncentrat za rastvor za infuziju 5 x 4mg</t>
  </si>
  <si>
    <t>M03AC01</t>
  </si>
  <si>
    <t>pankuronijum bromid inj. 10x4mg/2ml</t>
  </si>
  <si>
    <t>M05BA08</t>
  </si>
  <si>
    <t xml:space="preserve">zoledronična kiselina koncetrat za rastvor za infuziju 1*5mg, 100ml </t>
  </si>
  <si>
    <t>N01AH02</t>
  </si>
  <si>
    <t>alfentanil inj 5*5mg/10ml</t>
  </si>
  <si>
    <t>N01AX03</t>
  </si>
  <si>
    <t xml:space="preserve">ketamin rastvor za injekciju 25*50 mg/10ml </t>
  </si>
  <si>
    <t>N02AA01</t>
  </si>
  <si>
    <t>morfin amp. 10*20 mg/ml</t>
  </si>
  <si>
    <t>N02AB02</t>
  </si>
  <si>
    <t>petidin inj 5*100mg/2ml</t>
  </si>
  <si>
    <t xml:space="preserve">N04AA02   </t>
  </si>
  <si>
    <t xml:space="preserve">biperiden amp 5*5mg/ml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</si>
  <si>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N05AL01</t>
  </si>
  <si>
    <t>sulpirid amp. 30*100 mg/2ml</t>
  </si>
  <si>
    <t>R05DB13</t>
  </si>
  <si>
    <t>butamirat sirup 200ml</t>
  </si>
  <si>
    <t>S01KA02</t>
  </si>
  <si>
    <t>hipromeloza kapi za oči 0.5%, 10ml</t>
  </si>
  <si>
    <t>V03AF03</t>
  </si>
  <si>
    <t>kalcijum folinat amp. 1*10 mg/ml</t>
  </si>
  <si>
    <t>V08AB07</t>
  </si>
  <si>
    <t>joversol inf 10*300 mg/ml, 50ml</t>
  </si>
  <si>
    <t>joversol inf 10*300 mg/ml, 100 ml</t>
  </si>
  <si>
    <t>Procijenjena cijena</t>
  </si>
  <si>
    <t>Jedinična cijena ponuđena</t>
  </si>
  <si>
    <t>Zdravlje AD, Leskovac</t>
  </si>
  <si>
    <t>kut</t>
  </si>
  <si>
    <t>Medica d.o.o.</t>
  </si>
  <si>
    <t>0517</t>
  </si>
  <si>
    <t>Lysodren 100 x 500mg</t>
  </si>
  <si>
    <t>HRA Pharma, Francuska</t>
  </si>
  <si>
    <t>Calcio gluconato Monico 10 x 1g (10%)</t>
  </si>
  <si>
    <t>Monico, Italija</t>
  </si>
  <si>
    <t>Pan-Cloxacillin 50 x 1g</t>
  </si>
  <si>
    <t>Panpharma, Francuska</t>
  </si>
  <si>
    <t>Durofilin®, kapsule, 40x125mg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</si>
</sst>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</cellStyleXfs>
  <cellXfs count="1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4" fontId="6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/>
    <xf numFmtId="3" fontId="6" fillId="0" borderId="1" xfId="0" applyNumberFormat="1" applyFont="1" applyFill="1" applyBorder="1" applyAlignment="1"/>
    <xf numFmtId="0" fontId="6" fillId="0" borderId="1" xfId="0" applyFont="1" applyFill="1" applyBorder="1"/>
    <xf numFmtId="2" fontId="6" fillId="0" borderId="1" xfId="0" applyNumberFormat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3" fontId="6" fillId="0" borderId="0" xfId="0" applyNumberFormat="1" applyFont="1" applyFill="1" applyBorder="1" applyAlignment="1"/>
    <xf numFmtId="4" fontId="6" fillId="0" borderId="0" xfId="3" applyNumberFormat="1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vertical="top"/>
    </xf>
    <xf numFmtId="0" fontId="6" fillId="0" borderId="0" xfId="7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0" fontId="7" fillId="0" borderId="4" xfId="0" applyFont="1" applyBorder="1" applyAlignment="1">
      <alignment wrapText="1"/>
    </xf>
    <xf numFmtId="3" fontId="6" fillId="0" borderId="4" xfId="0" applyNumberFormat="1" applyFont="1" applyFill="1" applyBorder="1" applyAlignment="1"/>
    <xf numFmtId="4" fontId="6" fillId="0" borderId="4" xfId="3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left"/>
    </xf>
    <xf numFmtId="0" fontId="6" fillId="0" borderId="1" xfId="7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vertical="top"/>
    </xf>
    <xf numFmtId="1" fontId="6" fillId="0" borderId="1" xfId="0" applyNumberFormat="1" applyFont="1" applyBorder="1"/>
    <xf numFmtId="1" fontId="8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2" fontId="8" fillId="0" borderId="1" xfId="1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/>
    <xf numFmtId="0" fontId="6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wrapText="1"/>
    </xf>
    <xf numFmtId="1" fontId="6" fillId="0" borderId="1" xfId="0" applyNumberFormat="1" applyFont="1" applyFill="1" applyBorder="1"/>
    <xf numFmtId="49" fontId="8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NumberFormat="1" applyFont="1" applyBorder="1"/>
    <xf numFmtId="0" fontId="7" fillId="0" borderId="1" xfId="0" applyFont="1" applyBorder="1" applyAlignment="1"/>
    <xf numFmtId="0" fontId="7" fillId="0" borderId="1" xfId="0" applyFont="1" applyBorder="1"/>
    <xf numFmtId="1" fontId="6" fillId="0" borderId="1" xfId="0" applyNumberFormat="1" applyFont="1" applyBorder="1" applyAlignment="1">
      <alignment horizontal="right"/>
    </xf>
    <xf numFmtId="0" fontId="6" fillId="3" borderId="1" xfId="0" applyFont="1" applyFill="1" applyBorder="1"/>
    <xf numFmtId="1" fontId="7" fillId="3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9" fillId="0" borderId="1" xfId="0" applyFont="1" applyBorder="1" applyAlignment="1">
      <alignment wrapText="1"/>
    </xf>
    <xf numFmtId="0" fontId="8" fillId="0" borderId="0" xfId="0" applyFont="1" applyBorder="1"/>
    <xf numFmtId="1" fontId="6" fillId="0" borderId="0" xfId="0" applyNumberFormat="1" applyFont="1" applyFill="1" applyBorder="1" applyAlignment="1"/>
    <xf numFmtId="1" fontId="8" fillId="0" borderId="0" xfId="0" applyNumberFormat="1" applyFont="1" applyBorder="1"/>
    <xf numFmtId="4" fontId="8" fillId="0" borderId="0" xfId="0" applyNumberFormat="1" applyFont="1" applyBorder="1"/>
    <xf numFmtId="49" fontId="8" fillId="0" borderId="0" xfId="0" applyNumberFormat="1" applyFont="1" applyBorder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 vertical="center" wrapText="1"/>
    </xf>
    <xf numFmtId="0" fontId="8" fillId="0" borderId="4" xfId="0" applyFont="1" applyBorder="1"/>
    <xf numFmtId="1" fontId="6" fillId="0" borderId="4" xfId="0" applyNumberFormat="1" applyFont="1" applyFill="1" applyBorder="1" applyAlignment="1"/>
    <xf numFmtId="1" fontId="8" fillId="0" borderId="4" xfId="0" applyNumberFormat="1" applyFont="1" applyBorder="1"/>
    <xf numFmtId="4" fontId="8" fillId="0" borderId="4" xfId="0" applyNumberFormat="1" applyFont="1" applyBorder="1"/>
    <xf numFmtId="1" fontId="6" fillId="0" borderId="1" xfId="0" applyNumberFormat="1" applyFont="1" applyFill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49" fontId="8" fillId="0" borderId="2" xfId="0" applyNumberFormat="1" applyFont="1" applyBorder="1"/>
    <xf numFmtId="49" fontId="8" fillId="0" borderId="5" xfId="0" applyNumberFormat="1" applyFont="1" applyBorder="1"/>
    <xf numFmtId="0" fontId="2" fillId="0" borderId="0" xfId="0" applyFont="1" applyFill="1" applyBorder="1"/>
    <xf numFmtId="2" fontId="11" fillId="0" borderId="1" xfId="10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4" fillId="4" borderId="1" xfId="1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3 3" xfId="11"/>
    <cellStyle name="Normal 5" xfId="6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AD385"/>
  <sheetViews>
    <sheetView tabSelected="1" topLeftCell="A20" zoomScale="91" zoomScaleNormal="91" workbookViewId="0">
      <selection activeCell="K20" sqref="K20:K80"/>
    </sheetView>
  </sheetViews>
  <sheetFormatPr defaultColWidth="12.42578125" defaultRowHeight="15.75" x14ac:dyDescent="0.25"/>
  <cols>
    <col min="1" max="1" width="6.140625" style="49" customWidth="1"/>
    <col min="2" max="2" width="9.7109375" style="88" customWidth="1"/>
    <col min="3" max="3" width="38.85546875" style="89" customWidth="1"/>
    <col min="4" max="4" width="27.42578125" style="49" bestFit="1" customWidth="1"/>
    <col min="5" max="5" width="20.28515625" style="49" bestFit="1" customWidth="1"/>
    <col min="6" max="6" width="9" style="49" customWidth="1"/>
    <col min="7" max="7" width="10.85546875" style="46" bestFit="1" customWidth="1"/>
    <col min="8" max="8" width="10.5703125" style="46" customWidth="1"/>
    <col min="9" max="9" width="12.140625" style="47" customWidth="1"/>
    <col min="10" max="10" width="15.7109375" style="47" customWidth="1"/>
    <col min="11" max="11" width="11.85546875" style="47" bestFit="1" customWidth="1"/>
    <col min="12" max="12" width="12" style="47" customWidth="1"/>
    <col min="13" max="13" width="12.42578125" style="49"/>
    <col min="14" max="14" width="13.85546875" style="49" customWidth="1"/>
    <col min="15" max="15" width="12.28515625" style="93" bestFit="1" customWidth="1"/>
    <col min="16" max="30" width="12.42578125" style="3"/>
    <col min="31" max="16384" width="12.42578125" style="1"/>
  </cols>
  <sheetData>
    <row r="1" spans="1:15" ht="45" x14ac:dyDescent="0.25">
      <c r="A1" s="99" t="s">
        <v>0</v>
      </c>
      <c r="B1" s="99" t="s">
        <v>1</v>
      </c>
      <c r="C1" s="100" t="s">
        <v>2</v>
      </c>
      <c r="D1" s="99" t="s">
        <v>3</v>
      </c>
      <c r="E1" s="99" t="s">
        <v>4</v>
      </c>
      <c r="F1" s="100" t="s">
        <v>5</v>
      </c>
      <c r="G1" s="101" t="s">
        <v>6</v>
      </c>
      <c r="H1" s="102" t="s">
        <v>7</v>
      </c>
      <c r="I1" s="103" t="s">
        <v>204</v>
      </c>
      <c r="J1" s="103" t="s">
        <v>205</v>
      </c>
      <c r="K1" s="104" t="s">
        <v>8</v>
      </c>
      <c r="L1" s="103" t="s">
        <v>10</v>
      </c>
      <c r="M1" s="99" t="s">
        <v>9</v>
      </c>
      <c r="N1" s="99" t="s">
        <v>11</v>
      </c>
      <c r="O1" s="105" t="s">
        <v>12</v>
      </c>
    </row>
    <row r="2" spans="1:15" ht="26.25" hidden="1" x14ac:dyDescent="0.25">
      <c r="A2" s="41">
        <v>1</v>
      </c>
      <c r="B2" s="42" t="s">
        <v>13</v>
      </c>
      <c r="C2" s="43" t="s">
        <v>47</v>
      </c>
      <c r="D2" s="6"/>
      <c r="E2" s="7"/>
      <c r="F2" s="44"/>
      <c r="G2" s="45">
        <v>100</v>
      </c>
      <c r="I2" s="47">
        <f>L2/G2</f>
        <v>1.5</v>
      </c>
      <c r="K2" s="47">
        <f>J2*I2</f>
        <v>0</v>
      </c>
      <c r="L2" s="48">
        <v>150</v>
      </c>
      <c r="M2" s="48"/>
      <c r="O2" s="50"/>
    </row>
    <row r="3" spans="1:15" ht="26.25" hidden="1" x14ac:dyDescent="0.25">
      <c r="A3" s="41">
        <v>2</v>
      </c>
      <c r="B3" s="42" t="s">
        <v>13</v>
      </c>
      <c r="C3" s="43" t="s">
        <v>48</v>
      </c>
      <c r="D3" s="6"/>
      <c r="E3" s="7"/>
      <c r="F3" s="44"/>
      <c r="G3" s="45">
        <v>100</v>
      </c>
      <c r="I3" s="47">
        <f t="shared" ref="I3:I66" si="0">L3/G3</f>
        <v>1.8</v>
      </c>
      <c r="K3" s="47">
        <f t="shared" ref="K3:K45" si="1">J3*I3</f>
        <v>0</v>
      </c>
      <c r="L3" s="48">
        <v>180</v>
      </c>
      <c r="M3" s="48"/>
      <c r="O3" s="50"/>
    </row>
    <row r="4" spans="1:15" ht="26.25" hidden="1" x14ac:dyDescent="0.25">
      <c r="A4" s="41">
        <v>3</v>
      </c>
      <c r="B4" s="42" t="s">
        <v>14</v>
      </c>
      <c r="C4" s="43" t="s">
        <v>49</v>
      </c>
      <c r="D4" s="6"/>
      <c r="E4" s="8"/>
      <c r="F4" s="44"/>
      <c r="G4" s="45">
        <v>175</v>
      </c>
      <c r="I4" s="47">
        <f t="shared" si="0"/>
        <v>0.78</v>
      </c>
      <c r="K4" s="47">
        <f t="shared" si="1"/>
        <v>0</v>
      </c>
      <c r="L4" s="48">
        <v>136.5</v>
      </c>
      <c r="M4" s="48"/>
      <c r="O4" s="50"/>
    </row>
    <row r="5" spans="1:15" ht="34.5" hidden="1" customHeight="1" x14ac:dyDescent="0.25">
      <c r="A5" s="41">
        <v>4</v>
      </c>
      <c r="B5" s="42" t="s">
        <v>15</v>
      </c>
      <c r="C5" s="43" t="s">
        <v>50</v>
      </c>
      <c r="D5" s="9"/>
      <c r="E5" s="7"/>
      <c r="F5" s="44"/>
      <c r="G5" s="45">
        <v>2000</v>
      </c>
      <c r="I5" s="47">
        <f t="shared" si="0"/>
        <v>0.42</v>
      </c>
      <c r="K5" s="47">
        <f t="shared" si="1"/>
        <v>0</v>
      </c>
      <c r="L5" s="48">
        <v>840</v>
      </c>
      <c r="M5" s="48"/>
      <c r="O5" s="50"/>
    </row>
    <row r="6" spans="1:15" ht="14.25" hidden="1" customHeight="1" x14ac:dyDescent="0.25">
      <c r="A6" s="41">
        <v>5</v>
      </c>
      <c r="B6" s="42" t="s">
        <v>16</v>
      </c>
      <c r="C6" s="43" t="s">
        <v>51</v>
      </c>
      <c r="D6" s="9"/>
      <c r="E6" s="7"/>
      <c r="F6" s="44"/>
      <c r="G6" s="45">
        <v>1750</v>
      </c>
      <c r="H6" s="51"/>
      <c r="I6" s="47">
        <f t="shared" si="0"/>
        <v>1</v>
      </c>
      <c r="K6" s="47">
        <f t="shared" si="1"/>
        <v>0</v>
      </c>
      <c r="L6" s="48">
        <v>1750</v>
      </c>
      <c r="M6" s="48"/>
      <c r="O6" s="50"/>
    </row>
    <row r="7" spans="1:15" ht="15.75" hidden="1" customHeight="1" x14ac:dyDescent="0.25">
      <c r="A7" s="41">
        <v>6</v>
      </c>
      <c r="B7" s="42" t="s">
        <v>17</v>
      </c>
      <c r="C7" s="43" t="s">
        <v>52</v>
      </c>
      <c r="D7" s="9"/>
      <c r="E7" s="7"/>
      <c r="F7" s="44"/>
      <c r="G7" s="45">
        <v>6000</v>
      </c>
      <c r="H7" s="51"/>
      <c r="I7" s="47">
        <f t="shared" si="0"/>
        <v>0.55000000000000004</v>
      </c>
      <c r="K7" s="47">
        <f t="shared" si="1"/>
        <v>0</v>
      </c>
      <c r="L7" s="48">
        <v>3300</v>
      </c>
      <c r="M7" s="48"/>
      <c r="O7" s="50"/>
    </row>
    <row r="8" spans="1:15" hidden="1" x14ac:dyDescent="0.25">
      <c r="A8" s="41">
        <v>7</v>
      </c>
      <c r="B8" s="42" t="s">
        <v>18</v>
      </c>
      <c r="C8" s="43" t="s">
        <v>19</v>
      </c>
      <c r="D8" s="9"/>
      <c r="E8" s="7"/>
      <c r="F8" s="44"/>
      <c r="G8" s="45">
        <v>4000</v>
      </c>
      <c r="H8" s="52"/>
      <c r="I8" s="47">
        <f t="shared" si="0"/>
        <v>0.52</v>
      </c>
      <c r="K8" s="47">
        <f t="shared" si="1"/>
        <v>0</v>
      </c>
      <c r="L8" s="48">
        <v>2080</v>
      </c>
      <c r="M8" s="48"/>
      <c r="O8" s="50"/>
    </row>
    <row r="9" spans="1:15" ht="26.25" hidden="1" x14ac:dyDescent="0.25">
      <c r="A9" s="41">
        <v>8</v>
      </c>
      <c r="B9" s="42" t="s">
        <v>82</v>
      </c>
      <c r="C9" s="43" t="s">
        <v>20</v>
      </c>
      <c r="D9" s="9"/>
      <c r="E9" s="7"/>
      <c r="F9" s="44"/>
      <c r="G9" s="45">
        <v>100</v>
      </c>
      <c r="I9" s="47">
        <f t="shared" si="0"/>
        <v>1.8</v>
      </c>
      <c r="K9" s="47">
        <f t="shared" si="1"/>
        <v>0</v>
      </c>
      <c r="L9" s="48">
        <v>180</v>
      </c>
      <c r="M9" s="48"/>
      <c r="O9" s="50"/>
    </row>
    <row r="10" spans="1:15" hidden="1" x14ac:dyDescent="0.25">
      <c r="A10" s="41">
        <v>9</v>
      </c>
      <c r="B10" s="42" t="s">
        <v>21</v>
      </c>
      <c r="C10" s="43" t="s">
        <v>53</v>
      </c>
      <c r="D10" s="9"/>
      <c r="E10" s="7"/>
      <c r="F10" s="44"/>
      <c r="G10" s="45">
        <v>2200</v>
      </c>
      <c r="I10" s="47">
        <f t="shared" si="0"/>
        <v>0.82</v>
      </c>
      <c r="K10" s="47">
        <f t="shared" si="1"/>
        <v>0</v>
      </c>
      <c r="L10" s="48">
        <v>1804</v>
      </c>
      <c r="M10" s="48"/>
      <c r="O10" s="50"/>
    </row>
    <row r="11" spans="1:15" hidden="1" x14ac:dyDescent="0.25">
      <c r="A11" s="41">
        <v>10</v>
      </c>
      <c r="B11" s="42" t="s">
        <v>22</v>
      </c>
      <c r="C11" s="43" t="s">
        <v>54</v>
      </c>
      <c r="D11" s="9"/>
      <c r="E11" s="7"/>
      <c r="F11" s="44"/>
      <c r="G11" s="45">
        <v>6</v>
      </c>
      <c r="I11" s="47">
        <f t="shared" si="0"/>
        <v>6.6000000000000005</v>
      </c>
      <c r="K11" s="47">
        <f t="shared" si="1"/>
        <v>0</v>
      </c>
      <c r="L11" s="48">
        <v>39.6</v>
      </c>
      <c r="M11" s="48"/>
      <c r="O11" s="50"/>
    </row>
    <row r="12" spans="1:15" hidden="1" x14ac:dyDescent="0.25">
      <c r="A12" s="41">
        <v>11</v>
      </c>
      <c r="B12" s="42" t="s">
        <v>83</v>
      </c>
      <c r="C12" s="43" t="s">
        <v>55</v>
      </c>
      <c r="D12" s="9"/>
      <c r="E12" s="7"/>
      <c r="F12" s="44"/>
      <c r="G12" s="45">
        <v>12</v>
      </c>
      <c r="I12" s="47">
        <f t="shared" si="0"/>
        <v>137.53</v>
      </c>
      <c r="K12" s="47">
        <f t="shared" si="1"/>
        <v>0</v>
      </c>
      <c r="L12" s="48">
        <v>1650.36</v>
      </c>
      <c r="M12" s="48"/>
      <c r="O12" s="50"/>
    </row>
    <row r="13" spans="1:15" ht="26.25" hidden="1" x14ac:dyDescent="0.25">
      <c r="A13" s="41">
        <v>12</v>
      </c>
      <c r="B13" s="42" t="s">
        <v>23</v>
      </c>
      <c r="C13" s="43" t="s">
        <v>56</v>
      </c>
      <c r="D13" s="9"/>
      <c r="E13" s="7"/>
      <c r="F13" s="44"/>
      <c r="G13" s="45">
        <v>1000</v>
      </c>
      <c r="I13" s="47">
        <f t="shared" si="0"/>
        <v>1.1000000000000001</v>
      </c>
      <c r="K13" s="47">
        <f t="shared" si="1"/>
        <v>0</v>
      </c>
      <c r="L13" s="48">
        <v>1100</v>
      </c>
      <c r="M13" s="48"/>
      <c r="O13" s="50"/>
    </row>
    <row r="14" spans="1:15" hidden="1" x14ac:dyDescent="0.25">
      <c r="A14" s="41">
        <v>13</v>
      </c>
      <c r="B14" s="42" t="s">
        <v>24</v>
      </c>
      <c r="C14" s="43" t="s">
        <v>25</v>
      </c>
      <c r="D14" s="9"/>
      <c r="E14" s="7"/>
      <c r="F14" s="44"/>
      <c r="G14" s="45">
        <v>250</v>
      </c>
      <c r="I14" s="47">
        <f t="shared" si="0"/>
        <v>4.4000000000000004</v>
      </c>
      <c r="K14" s="47">
        <f t="shared" si="1"/>
        <v>0</v>
      </c>
      <c r="L14" s="48">
        <v>1100</v>
      </c>
      <c r="M14" s="48"/>
      <c r="O14" s="50"/>
    </row>
    <row r="15" spans="1:15" ht="18.75" hidden="1" customHeight="1" x14ac:dyDescent="0.25">
      <c r="A15" s="41">
        <v>14</v>
      </c>
      <c r="B15" s="42" t="s">
        <v>57</v>
      </c>
      <c r="C15" s="43" t="s">
        <v>58</v>
      </c>
      <c r="D15" s="9"/>
      <c r="E15" s="7"/>
      <c r="F15" s="44"/>
      <c r="G15" s="45">
        <v>100</v>
      </c>
      <c r="I15" s="47">
        <f t="shared" si="0"/>
        <v>19.170000000000002</v>
      </c>
      <c r="K15" s="47">
        <f t="shared" si="1"/>
        <v>0</v>
      </c>
      <c r="L15" s="48">
        <v>1917</v>
      </c>
      <c r="M15" s="48"/>
      <c r="O15" s="50"/>
    </row>
    <row r="16" spans="1:15" ht="26.25" hidden="1" x14ac:dyDescent="0.25">
      <c r="A16" s="41">
        <v>15</v>
      </c>
      <c r="B16" s="42" t="s">
        <v>26</v>
      </c>
      <c r="C16" s="43" t="s">
        <v>59</v>
      </c>
      <c r="D16" s="9"/>
      <c r="E16" s="7"/>
      <c r="F16" s="44"/>
      <c r="G16" s="45">
        <v>50</v>
      </c>
      <c r="I16" s="47">
        <f t="shared" si="0"/>
        <v>5.6</v>
      </c>
      <c r="K16" s="47">
        <f t="shared" si="1"/>
        <v>0</v>
      </c>
      <c r="L16" s="48">
        <v>280</v>
      </c>
      <c r="M16" s="48"/>
      <c r="O16" s="50"/>
    </row>
    <row r="17" spans="1:15" hidden="1" x14ac:dyDescent="0.25">
      <c r="A17" s="41">
        <v>16</v>
      </c>
      <c r="B17" s="42" t="s">
        <v>27</v>
      </c>
      <c r="C17" s="43" t="s">
        <v>60</v>
      </c>
      <c r="D17" s="9"/>
      <c r="E17" s="7"/>
      <c r="F17" s="44"/>
      <c r="G17" s="45">
        <v>48</v>
      </c>
      <c r="I17" s="47">
        <f t="shared" si="0"/>
        <v>13.1</v>
      </c>
      <c r="K17" s="47">
        <f t="shared" si="1"/>
        <v>0</v>
      </c>
      <c r="L17" s="48">
        <v>628.79999999999995</v>
      </c>
      <c r="M17" s="48"/>
      <c r="O17" s="50"/>
    </row>
    <row r="18" spans="1:15" hidden="1" x14ac:dyDescent="0.25">
      <c r="A18" s="41">
        <v>17</v>
      </c>
      <c r="B18" s="42" t="s">
        <v>28</v>
      </c>
      <c r="C18" s="43" t="s">
        <v>61</v>
      </c>
      <c r="D18" s="9"/>
      <c r="E18" s="7"/>
      <c r="F18" s="44"/>
      <c r="G18" s="45">
        <v>138</v>
      </c>
      <c r="I18" s="47">
        <f t="shared" si="0"/>
        <v>5.6</v>
      </c>
      <c r="K18" s="47">
        <f t="shared" si="1"/>
        <v>0</v>
      </c>
      <c r="L18" s="48">
        <v>772.8</v>
      </c>
      <c r="M18" s="48"/>
      <c r="O18" s="50"/>
    </row>
    <row r="19" spans="1:15" hidden="1" x14ac:dyDescent="0.25">
      <c r="A19" s="41">
        <v>18</v>
      </c>
      <c r="B19" s="42" t="s">
        <v>28</v>
      </c>
      <c r="C19" s="43" t="s">
        <v>62</v>
      </c>
      <c r="D19" s="9"/>
      <c r="E19" s="7"/>
      <c r="F19" s="44"/>
      <c r="G19" s="45">
        <v>210</v>
      </c>
      <c r="I19" s="47">
        <f t="shared" si="0"/>
        <v>11.84</v>
      </c>
      <c r="K19" s="47">
        <f t="shared" si="1"/>
        <v>0</v>
      </c>
      <c r="L19" s="48">
        <v>2486.4</v>
      </c>
      <c r="M19" s="48"/>
      <c r="O19" s="50"/>
    </row>
    <row r="20" spans="1:15" ht="60" x14ac:dyDescent="0.25">
      <c r="A20" s="106">
        <v>19</v>
      </c>
      <c r="B20" s="107" t="s">
        <v>29</v>
      </c>
      <c r="C20" s="108" t="s">
        <v>63</v>
      </c>
      <c r="D20" s="109" t="s">
        <v>210</v>
      </c>
      <c r="E20" s="110" t="s">
        <v>211</v>
      </c>
      <c r="F20" s="96" t="s">
        <v>207</v>
      </c>
      <c r="G20" s="111">
        <v>4</v>
      </c>
      <c r="H20" s="112">
        <v>4</v>
      </c>
      <c r="I20" s="113">
        <f t="shared" si="0"/>
        <v>880</v>
      </c>
      <c r="J20" s="113">
        <v>880</v>
      </c>
      <c r="K20" s="113">
        <f>ABS(H20*J20)</f>
        <v>3520</v>
      </c>
      <c r="L20" s="114">
        <v>3520</v>
      </c>
      <c r="M20" s="114" t="s">
        <v>208</v>
      </c>
      <c r="N20" s="119" t="str">
        <f>slovimaEUR(K20)</f>
        <v>trihiljadepetstotinadvadeseteura  i nulacenti</v>
      </c>
      <c r="O20" s="115" t="s">
        <v>209</v>
      </c>
    </row>
    <row r="21" spans="1:15" hidden="1" x14ac:dyDescent="0.25">
      <c r="A21" s="41">
        <v>20</v>
      </c>
      <c r="B21" s="42" t="s">
        <v>30</v>
      </c>
      <c r="C21" s="43" t="s">
        <v>64</v>
      </c>
      <c r="D21" s="9"/>
      <c r="E21" s="7"/>
      <c r="F21" s="53"/>
      <c r="G21" s="45">
        <v>400</v>
      </c>
      <c r="I21" s="47">
        <f t="shared" si="0"/>
        <v>3.56</v>
      </c>
      <c r="K21" s="47">
        <f t="shared" si="1"/>
        <v>0</v>
      </c>
      <c r="L21" s="48">
        <v>1424</v>
      </c>
      <c r="M21" s="48"/>
      <c r="O21" s="50"/>
    </row>
    <row r="22" spans="1:15" hidden="1" x14ac:dyDescent="0.25">
      <c r="A22" s="41">
        <v>21</v>
      </c>
      <c r="B22" s="42" t="s">
        <v>30</v>
      </c>
      <c r="C22" s="43" t="s">
        <v>65</v>
      </c>
      <c r="D22" s="9"/>
      <c r="E22" s="7"/>
      <c r="F22" s="53"/>
      <c r="G22" s="45">
        <v>225</v>
      </c>
      <c r="I22" s="47">
        <f t="shared" si="0"/>
        <v>0.97</v>
      </c>
      <c r="K22" s="47">
        <f t="shared" si="1"/>
        <v>0</v>
      </c>
      <c r="L22" s="48">
        <v>218.25</v>
      </c>
      <c r="M22" s="48"/>
      <c r="O22" s="50"/>
    </row>
    <row r="23" spans="1:15" hidden="1" x14ac:dyDescent="0.25">
      <c r="A23" s="41">
        <v>22</v>
      </c>
      <c r="B23" s="42" t="s">
        <v>31</v>
      </c>
      <c r="C23" s="43" t="s">
        <v>66</v>
      </c>
      <c r="D23" s="9"/>
      <c r="E23" s="7"/>
      <c r="F23" s="53"/>
      <c r="G23" s="45">
        <v>400</v>
      </c>
      <c r="I23" s="47">
        <f t="shared" si="0"/>
        <v>2.9</v>
      </c>
      <c r="K23" s="47">
        <f t="shared" si="1"/>
        <v>0</v>
      </c>
      <c r="L23" s="48">
        <v>1160</v>
      </c>
      <c r="M23" s="48"/>
      <c r="O23" s="50"/>
    </row>
    <row r="24" spans="1:15" hidden="1" x14ac:dyDescent="0.25">
      <c r="A24" s="41">
        <v>23</v>
      </c>
      <c r="B24" s="42" t="s">
        <v>32</v>
      </c>
      <c r="C24" s="43" t="s">
        <v>67</v>
      </c>
      <c r="D24" s="9"/>
      <c r="E24" s="7"/>
      <c r="F24" s="53"/>
      <c r="G24" s="45">
        <v>500</v>
      </c>
      <c r="I24" s="47">
        <f t="shared" si="0"/>
        <v>1</v>
      </c>
      <c r="K24" s="47">
        <f t="shared" si="1"/>
        <v>0</v>
      </c>
      <c r="L24" s="48">
        <v>500</v>
      </c>
      <c r="M24" s="48"/>
      <c r="O24" s="50"/>
    </row>
    <row r="25" spans="1:15" hidden="1" x14ac:dyDescent="0.25">
      <c r="A25" s="41">
        <v>24</v>
      </c>
      <c r="B25" s="42" t="s">
        <v>68</v>
      </c>
      <c r="C25" s="43" t="s">
        <v>69</v>
      </c>
      <c r="D25" s="9"/>
      <c r="E25" s="7"/>
      <c r="F25" s="53"/>
      <c r="G25" s="45">
        <v>8</v>
      </c>
      <c r="I25" s="47">
        <f t="shared" si="0"/>
        <v>65.67</v>
      </c>
      <c r="K25" s="47">
        <f t="shared" si="1"/>
        <v>0</v>
      </c>
      <c r="L25" s="48">
        <v>525.36</v>
      </c>
      <c r="M25" s="48"/>
      <c r="O25" s="50"/>
    </row>
    <row r="26" spans="1:15" ht="14.25" hidden="1" customHeight="1" x14ac:dyDescent="0.25">
      <c r="A26" s="41">
        <v>25</v>
      </c>
      <c r="B26" s="42" t="s">
        <v>33</v>
      </c>
      <c r="C26" s="43" t="s">
        <v>70</v>
      </c>
      <c r="D26" s="9"/>
      <c r="E26" s="7"/>
      <c r="F26" s="53"/>
      <c r="G26" s="45">
        <v>4000</v>
      </c>
      <c r="I26" s="47">
        <f t="shared" si="0"/>
        <v>0.7</v>
      </c>
      <c r="K26" s="47">
        <f t="shared" si="1"/>
        <v>0</v>
      </c>
      <c r="L26" s="48">
        <v>2800</v>
      </c>
      <c r="M26" s="48"/>
      <c r="O26" s="50"/>
    </row>
    <row r="27" spans="1:15" ht="18" hidden="1" customHeight="1" x14ac:dyDescent="0.25">
      <c r="A27" s="41">
        <v>26</v>
      </c>
      <c r="B27" s="42" t="s">
        <v>34</v>
      </c>
      <c r="C27" s="43" t="s">
        <v>71</v>
      </c>
      <c r="D27" s="9"/>
      <c r="E27" s="7"/>
      <c r="F27" s="53"/>
      <c r="G27" s="45">
        <v>175</v>
      </c>
      <c r="I27" s="47">
        <f t="shared" si="0"/>
        <v>3.16</v>
      </c>
      <c r="K27" s="47">
        <f t="shared" si="1"/>
        <v>0</v>
      </c>
      <c r="L27" s="48">
        <v>553</v>
      </c>
      <c r="M27" s="48"/>
      <c r="O27" s="50"/>
    </row>
    <row r="28" spans="1:15" ht="20.25" hidden="1" customHeight="1" x14ac:dyDescent="0.25">
      <c r="A28" s="41">
        <v>27</v>
      </c>
      <c r="B28" s="42" t="s">
        <v>34</v>
      </c>
      <c r="C28" s="43" t="s">
        <v>72</v>
      </c>
      <c r="D28" s="9"/>
      <c r="E28" s="7"/>
      <c r="F28" s="53"/>
      <c r="G28" s="45">
        <v>1940</v>
      </c>
      <c r="I28" s="47">
        <f t="shared" si="0"/>
        <v>0.68</v>
      </c>
      <c r="K28" s="47">
        <f t="shared" si="1"/>
        <v>0</v>
      </c>
      <c r="L28" s="48">
        <v>1319.2</v>
      </c>
      <c r="M28" s="48"/>
      <c r="O28" s="50"/>
    </row>
    <row r="29" spans="1:15" hidden="1" x14ac:dyDescent="0.25">
      <c r="A29" s="41">
        <v>28</v>
      </c>
      <c r="B29" s="42" t="s">
        <v>35</v>
      </c>
      <c r="C29" s="43" t="s">
        <v>73</v>
      </c>
      <c r="D29" s="9"/>
      <c r="E29" s="7"/>
      <c r="F29" s="53"/>
      <c r="G29" s="45">
        <v>2750</v>
      </c>
      <c r="I29" s="47">
        <f t="shared" si="0"/>
        <v>1.48</v>
      </c>
      <c r="K29" s="47">
        <f t="shared" si="1"/>
        <v>0</v>
      </c>
      <c r="L29" s="48">
        <v>4070</v>
      </c>
      <c r="M29" s="48"/>
      <c r="O29" s="50"/>
    </row>
    <row r="30" spans="1:15" hidden="1" x14ac:dyDescent="0.25">
      <c r="A30" s="41">
        <v>29</v>
      </c>
      <c r="B30" s="42" t="s">
        <v>36</v>
      </c>
      <c r="C30" s="43" t="s">
        <v>74</v>
      </c>
      <c r="D30" s="9"/>
      <c r="E30" s="7"/>
      <c r="F30" s="53"/>
      <c r="G30" s="45">
        <v>18250</v>
      </c>
      <c r="I30" s="47">
        <f t="shared" si="0"/>
        <v>0.27</v>
      </c>
      <c r="K30" s="47">
        <f t="shared" si="1"/>
        <v>0</v>
      </c>
      <c r="L30" s="48">
        <v>4927.5</v>
      </c>
      <c r="M30" s="48"/>
      <c r="O30" s="50"/>
    </row>
    <row r="31" spans="1:15" hidden="1" x14ac:dyDescent="0.25">
      <c r="A31" s="41">
        <v>30</v>
      </c>
      <c r="B31" s="42" t="s">
        <v>37</v>
      </c>
      <c r="C31" s="43" t="s">
        <v>75</v>
      </c>
      <c r="D31" s="9"/>
      <c r="E31" s="7"/>
      <c r="F31" s="53"/>
      <c r="G31" s="45">
        <v>250</v>
      </c>
      <c r="I31" s="47">
        <f t="shared" si="0"/>
        <v>6.9</v>
      </c>
      <c r="K31" s="47">
        <f t="shared" si="1"/>
        <v>0</v>
      </c>
      <c r="L31" s="48">
        <v>1725</v>
      </c>
      <c r="M31" s="48"/>
      <c r="O31" s="50"/>
    </row>
    <row r="32" spans="1:15" hidden="1" x14ac:dyDescent="0.25">
      <c r="A32" s="41">
        <v>31</v>
      </c>
      <c r="B32" s="42" t="s">
        <v>38</v>
      </c>
      <c r="C32" s="43" t="s">
        <v>76</v>
      </c>
      <c r="D32" s="9"/>
      <c r="E32" s="7"/>
      <c r="F32" s="53"/>
      <c r="G32" s="45">
        <v>350</v>
      </c>
      <c r="I32" s="47">
        <f t="shared" si="0"/>
        <v>0.93</v>
      </c>
      <c r="K32" s="47">
        <f t="shared" si="1"/>
        <v>0</v>
      </c>
      <c r="L32" s="48">
        <v>325.5</v>
      </c>
      <c r="M32" s="48"/>
      <c r="O32" s="50"/>
    </row>
    <row r="33" spans="1:30" ht="26.25" hidden="1" x14ac:dyDescent="0.25">
      <c r="A33" s="41">
        <v>32</v>
      </c>
      <c r="B33" s="42" t="s">
        <v>39</v>
      </c>
      <c r="C33" s="43" t="s">
        <v>77</v>
      </c>
      <c r="D33" s="9"/>
      <c r="E33" s="7"/>
      <c r="F33" s="53"/>
      <c r="G33" s="45">
        <v>750</v>
      </c>
      <c r="I33" s="47">
        <f t="shared" si="0"/>
        <v>2.35</v>
      </c>
      <c r="K33" s="47">
        <f t="shared" si="1"/>
        <v>0</v>
      </c>
      <c r="L33" s="48">
        <v>1762.5</v>
      </c>
      <c r="M33" s="48"/>
      <c r="O33" s="50"/>
    </row>
    <row r="34" spans="1:30" ht="60" x14ac:dyDescent="0.25">
      <c r="A34" s="106">
        <v>33</v>
      </c>
      <c r="B34" s="107" t="s">
        <v>40</v>
      </c>
      <c r="C34" s="108" t="s">
        <v>78</v>
      </c>
      <c r="D34" s="97" t="s">
        <v>216</v>
      </c>
      <c r="E34" s="98" t="s">
        <v>206</v>
      </c>
      <c r="F34" s="96" t="s">
        <v>207</v>
      </c>
      <c r="G34" s="111">
        <v>1850</v>
      </c>
      <c r="H34" s="112">
        <v>1850</v>
      </c>
      <c r="I34" s="113">
        <f t="shared" si="0"/>
        <v>0.94</v>
      </c>
      <c r="J34" s="113">
        <v>2.1</v>
      </c>
      <c r="K34" s="113">
        <f>ABS(H34*J34)</f>
        <v>3885</v>
      </c>
      <c r="L34" s="114">
        <v>1739</v>
      </c>
      <c r="M34" s="114" t="s">
        <v>208</v>
      </c>
      <c r="N34" s="119" t="str">
        <f>slovimaEUR(K34)</f>
        <v>trihiljadeosamstotinaosamdesetpeteura  i nulacenti</v>
      </c>
      <c r="O34" s="115" t="s">
        <v>209</v>
      </c>
    </row>
    <row r="35" spans="1:30" hidden="1" x14ac:dyDescent="0.25">
      <c r="A35" s="41">
        <v>34</v>
      </c>
      <c r="B35" s="42" t="s">
        <v>41</v>
      </c>
      <c r="C35" s="43" t="s">
        <v>79</v>
      </c>
      <c r="D35" s="9"/>
      <c r="E35" s="7"/>
      <c r="F35" s="53"/>
      <c r="G35" s="45">
        <v>1500</v>
      </c>
      <c r="I35" s="47">
        <f t="shared" si="0"/>
        <v>0.68</v>
      </c>
      <c r="K35" s="47">
        <f t="shared" si="1"/>
        <v>0</v>
      </c>
      <c r="L35" s="48">
        <v>1020</v>
      </c>
      <c r="M35" s="48"/>
      <c r="O35" s="50"/>
    </row>
    <row r="36" spans="1:30" hidden="1" x14ac:dyDescent="0.25">
      <c r="A36" s="41">
        <v>35</v>
      </c>
      <c r="B36" s="42" t="s">
        <v>42</v>
      </c>
      <c r="C36" s="43" t="s">
        <v>80</v>
      </c>
      <c r="D36" s="9"/>
      <c r="E36" s="7"/>
      <c r="F36" s="53"/>
      <c r="G36" s="45">
        <v>10000</v>
      </c>
      <c r="I36" s="47">
        <f t="shared" si="0"/>
        <v>2.79</v>
      </c>
      <c r="K36" s="47">
        <f t="shared" si="1"/>
        <v>0</v>
      </c>
      <c r="L36" s="48">
        <v>27900</v>
      </c>
      <c r="M36" s="48"/>
      <c r="O36" s="50"/>
    </row>
    <row r="37" spans="1:30" hidden="1" x14ac:dyDescent="0.25">
      <c r="A37" s="41">
        <v>36</v>
      </c>
      <c r="B37" s="42" t="s">
        <v>43</v>
      </c>
      <c r="C37" s="43" t="s">
        <v>44</v>
      </c>
      <c r="D37" s="9"/>
      <c r="E37" s="7"/>
      <c r="F37" s="53"/>
      <c r="G37" s="45">
        <v>150</v>
      </c>
      <c r="I37" s="47">
        <f t="shared" si="0"/>
        <v>1.5</v>
      </c>
      <c r="K37" s="47">
        <f t="shared" si="1"/>
        <v>0</v>
      </c>
      <c r="L37" s="48">
        <v>225</v>
      </c>
      <c r="M37" s="48"/>
      <c r="O37" s="50"/>
    </row>
    <row r="38" spans="1:30" s="2" customFormat="1" hidden="1" x14ac:dyDescent="0.25">
      <c r="A38" s="41">
        <v>37</v>
      </c>
      <c r="B38" s="42" t="s">
        <v>43</v>
      </c>
      <c r="C38" s="43" t="s">
        <v>45</v>
      </c>
      <c r="D38" s="9"/>
      <c r="E38" s="7"/>
      <c r="F38" s="53"/>
      <c r="G38" s="45">
        <v>175</v>
      </c>
      <c r="H38" s="54"/>
      <c r="I38" s="47">
        <f t="shared" si="0"/>
        <v>1.7</v>
      </c>
      <c r="J38" s="55"/>
      <c r="K38" s="47">
        <f t="shared" si="1"/>
        <v>0</v>
      </c>
      <c r="L38" s="48">
        <v>297.5</v>
      </c>
      <c r="M38" s="48"/>
      <c r="N38" s="56"/>
      <c r="O38" s="50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</row>
    <row r="39" spans="1:30" hidden="1" x14ac:dyDescent="0.25">
      <c r="A39" s="41">
        <v>38</v>
      </c>
      <c r="B39" s="42" t="s">
        <v>46</v>
      </c>
      <c r="C39" s="43" t="s">
        <v>81</v>
      </c>
      <c r="D39" s="9"/>
      <c r="E39" s="7"/>
      <c r="F39" s="53"/>
      <c r="G39" s="45">
        <v>75</v>
      </c>
      <c r="I39" s="47">
        <f t="shared" si="0"/>
        <v>1.52</v>
      </c>
      <c r="K39" s="47">
        <f t="shared" si="1"/>
        <v>0</v>
      </c>
      <c r="L39" s="48">
        <v>114</v>
      </c>
      <c r="M39" s="48"/>
      <c r="O39" s="50"/>
    </row>
    <row r="40" spans="1:30" hidden="1" x14ac:dyDescent="0.25">
      <c r="A40" s="41">
        <v>39</v>
      </c>
      <c r="B40" s="42" t="s">
        <v>84</v>
      </c>
      <c r="C40" s="57" t="s">
        <v>85</v>
      </c>
      <c r="D40" s="9"/>
      <c r="E40" s="7"/>
      <c r="F40" s="53"/>
      <c r="G40" s="45">
        <v>6000</v>
      </c>
      <c r="I40" s="47">
        <f t="shared" si="0"/>
        <v>29.99</v>
      </c>
      <c r="K40" s="47">
        <f t="shared" si="1"/>
        <v>0</v>
      </c>
      <c r="L40" s="58">
        <v>179940</v>
      </c>
      <c r="M40" s="58"/>
      <c r="O40" s="50"/>
    </row>
    <row r="41" spans="1:30" ht="26.25" hidden="1" x14ac:dyDescent="0.25">
      <c r="A41" s="41">
        <v>40</v>
      </c>
      <c r="B41" s="42" t="s">
        <v>86</v>
      </c>
      <c r="C41" s="57" t="s">
        <v>87</v>
      </c>
      <c r="D41" s="9"/>
      <c r="E41" s="7"/>
      <c r="F41" s="53"/>
      <c r="G41" s="45">
        <v>4000</v>
      </c>
      <c r="I41" s="47">
        <f t="shared" si="0"/>
        <v>5.27</v>
      </c>
      <c r="K41" s="47">
        <f t="shared" si="1"/>
        <v>0</v>
      </c>
      <c r="L41" s="58">
        <v>21080</v>
      </c>
      <c r="M41" s="58"/>
      <c r="O41" s="50"/>
    </row>
    <row r="42" spans="1:30" hidden="1" x14ac:dyDescent="0.25">
      <c r="A42" s="41">
        <v>41</v>
      </c>
      <c r="B42" s="42" t="s">
        <v>88</v>
      </c>
      <c r="C42" s="57" t="s">
        <v>89</v>
      </c>
      <c r="D42" s="9"/>
      <c r="E42" s="7"/>
      <c r="F42" s="53"/>
      <c r="G42" s="59">
        <v>18</v>
      </c>
      <c r="I42" s="47">
        <f t="shared" si="0"/>
        <v>2923.05</v>
      </c>
      <c r="K42" s="47">
        <f t="shared" si="1"/>
        <v>0</v>
      </c>
      <c r="L42" s="48">
        <v>52614.9</v>
      </c>
      <c r="M42" s="48"/>
      <c r="O42" s="50"/>
    </row>
    <row r="43" spans="1:30" hidden="1" x14ac:dyDescent="0.25">
      <c r="A43" s="41">
        <v>42</v>
      </c>
      <c r="B43" s="42" t="s">
        <v>88</v>
      </c>
      <c r="C43" s="57" t="s">
        <v>90</v>
      </c>
      <c r="D43" s="9"/>
      <c r="E43" s="7"/>
      <c r="F43" s="53"/>
      <c r="G43" s="59">
        <v>24</v>
      </c>
      <c r="I43" s="47">
        <f t="shared" si="0"/>
        <v>584.61</v>
      </c>
      <c r="K43" s="47">
        <f t="shared" si="1"/>
        <v>0</v>
      </c>
      <c r="L43" s="48">
        <v>14030.64</v>
      </c>
      <c r="M43" s="48"/>
      <c r="O43" s="50"/>
    </row>
    <row r="44" spans="1:30" hidden="1" x14ac:dyDescent="0.25">
      <c r="A44" s="41">
        <v>43</v>
      </c>
      <c r="B44" s="42" t="s">
        <v>91</v>
      </c>
      <c r="C44" s="57" t="s">
        <v>92</v>
      </c>
      <c r="D44" s="9"/>
      <c r="E44" s="7"/>
      <c r="F44" s="53"/>
      <c r="G44" s="59">
        <v>10</v>
      </c>
      <c r="I44" s="47">
        <f t="shared" si="0"/>
        <v>2083.65</v>
      </c>
      <c r="K44" s="47">
        <f t="shared" si="1"/>
        <v>0</v>
      </c>
      <c r="L44" s="48">
        <v>20836.5</v>
      </c>
      <c r="M44" s="48"/>
      <c r="O44" s="50"/>
    </row>
    <row r="45" spans="1:30" ht="26.25" hidden="1" x14ac:dyDescent="0.25">
      <c r="A45" s="41">
        <v>44</v>
      </c>
      <c r="B45" s="42" t="s">
        <v>93</v>
      </c>
      <c r="C45" s="57" t="s">
        <v>94</v>
      </c>
      <c r="D45" s="9"/>
      <c r="E45" s="7"/>
      <c r="F45" s="53"/>
      <c r="G45" s="45">
        <v>230</v>
      </c>
      <c r="I45" s="47">
        <f t="shared" si="0"/>
        <v>15.6</v>
      </c>
      <c r="K45" s="47">
        <f t="shared" si="1"/>
        <v>0</v>
      </c>
      <c r="L45" s="58">
        <v>3588</v>
      </c>
      <c r="M45" s="58"/>
      <c r="O45" s="50"/>
    </row>
    <row r="46" spans="1:30" s="2" customFormat="1" hidden="1" x14ac:dyDescent="0.25">
      <c r="A46" s="120">
        <v>45</v>
      </c>
      <c r="B46" s="121" t="s">
        <v>95</v>
      </c>
      <c r="C46" s="60" t="s">
        <v>96</v>
      </c>
      <c r="D46" s="9"/>
      <c r="E46" s="7"/>
      <c r="F46" s="53"/>
      <c r="G46" s="61">
        <v>1400</v>
      </c>
      <c r="H46" s="54">
        <v>1400</v>
      </c>
      <c r="I46" s="47">
        <v>34.92</v>
      </c>
      <c r="J46" s="55"/>
      <c r="K46" s="55">
        <f>I46*H46</f>
        <v>48888</v>
      </c>
      <c r="L46" s="122">
        <v>94937.25</v>
      </c>
      <c r="M46" s="56"/>
      <c r="N46" s="56"/>
      <c r="O46" s="62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s="2" customFormat="1" hidden="1" x14ac:dyDescent="0.25">
      <c r="A47" s="120"/>
      <c r="B47" s="121"/>
      <c r="C47" s="60" t="s">
        <v>97</v>
      </c>
      <c r="D47" s="9"/>
      <c r="E47" s="7"/>
      <c r="F47" s="53"/>
      <c r="G47" s="61">
        <v>200</v>
      </c>
      <c r="H47" s="54">
        <v>200</v>
      </c>
      <c r="I47" s="47">
        <v>37.17</v>
      </c>
      <c r="J47" s="55"/>
      <c r="K47" s="55">
        <f t="shared" ref="K47:K49" si="2">I47*H47</f>
        <v>7434</v>
      </c>
      <c r="L47" s="122"/>
      <c r="M47" s="56"/>
      <c r="N47" s="56"/>
      <c r="O47" s="62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s="2" customFormat="1" hidden="1" x14ac:dyDescent="0.25">
      <c r="A48" s="120"/>
      <c r="B48" s="121"/>
      <c r="C48" s="60" t="s">
        <v>98</v>
      </c>
      <c r="D48" s="10"/>
      <c r="E48" s="7"/>
      <c r="F48" s="53"/>
      <c r="G48" s="61">
        <v>1725</v>
      </c>
      <c r="H48" s="54">
        <v>1725</v>
      </c>
      <c r="I48" s="47">
        <v>18.09</v>
      </c>
      <c r="J48" s="55"/>
      <c r="K48" s="55">
        <f t="shared" si="2"/>
        <v>31205.25</v>
      </c>
      <c r="L48" s="122"/>
      <c r="M48" s="56"/>
      <c r="N48" s="56"/>
      <c r="O48" s="62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s="2" customFormat="1" hidden="1" x14ac:dyDescent="0.25">
      <c r="A49" s="120"/>
      <c r="B49" s="121"/>
      <c r="C49" s="60" t="s">
        <v>99</v>
      </c>
      <c r="D49" s="10"/>
      <c r="E49" s="7"/>
      <c r="F49" s="53"/>
      <c r="G49" s="61">
        <v>750</v>
      </c>
      <c r="H49" s="54">
        <v>750</v>
      </c>
      <c r="I49" s="47">
        <v>9.8800000000000008</v>
      </c>
      <c r="J49" s="55"/>
      <c r="K49" s="55">
        <f t="shared" si="2"/>
        <v>7410.0000000000009</v>
      </c>
      <c r="L49" s="122"/>
      <c r="M49" s="56"/>
      <c r="N49" s="56"/>
      <c r="O49" s="62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s="2" customFormat="1" hidden="1" x14ac:dyDescent="0.25">
      <c r="A50" s="120">
        <v>46</v>
      </c>
      <c r="B50" s="121" t="s">
        <v>100</v>
      </c>
      <c r="C50" s="60" t="s">
        <v>101</v>
      </c>
      <c r="D50" s="10"/>
      <c r="E50" s="7"/>
      <c r="F50" s="53"/>
      <c r="G50" s="61">
        <v>38</v>
      </c>
      <c r="H50" s="54">
        <v>38</v>
      </c>
      <c r="I50" s="47">
        <v>19.93</v>
      </c>
      <c r="J50" s="55"/>
      <c r="K50" s="55">
        <f t="shared" ref="K50:K52" si="3">I50*H50</f>
        <v>757.34</v>
      </c>
      <c r="L50" s="122">
        <v>5875.24</v>
      </c>
      <c r="M50" s="56"/>
      <c r="N50" s="56"/>
      <c r="O50" s="62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s="2" customFormat="1" hidden="1" x14ac:dyDescent="0.25">
      <c r="A51" s="120"/>
      <c r="B51" s="121"/>
      <c r="C51" s="60" t="s">
        <v>102</v>
      </c>
      <c r="D51" s="10"/>
      <c r="E51" s="7"/>
      <c r="F51" s="53"/>
      <c r="G51" s="61">
        <v>10</v>
      </c>
      <c r="H51" s="54">
        <v>10</v>
      </c>
      <c r="I51" s="47">
        <v>106.58</v>
      </c>
      <c r="J51" s="55"/>
      <c r="K51" s="55">
        <f t="shared" si="3"/>
        <v>1065.8</v>
      </c>
      <c r="L51" s="122"/>
      <c r="M51" s="56"/>
      <c r="N51" s="56"/>
      <c r="O51" s="62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s="2" customFormat="1" hidden="1" x14ac:dyDescent="0.25">
      <c r="A52" s="120"/>
      <c r="B52" s="121"/>
      <c r="C52" s="60" t="s">
        <v>103</v>
      </c>
      <c r="D52" s="11"/>
      <c r="E52" s="6"/>
      <c r="F52" s="53"/>
      <c r="G52" s="61">
        <v>130</v>
      </c>
      <c r="H52" s="54">
        <v>130</v>
      </c>
      <c r="I52" s="47">
        <v>31.17</v>
      </c>
      <c r="J52" s="55"/>
      <c r="K52" s="55">
        <f t="shared" si="3"/>
        <v>4052.1000000000004</v>
      </c>
      <c r="L52" s="122"/>
      <c r="M52" s="56"/>
      <c r="N52" s="56"/>
      <c r="O52" s="62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idden="1" x14ac:dyDescent="0.25">
      <c r="A53" s="63">
        <v>47</v>
      </c>
      <c r="B53" s="42" t="s">
        <v>104</v>
      </c>
      <c r="C53" s="57" t="s">
        <v>105</v>
      </c>
      <c r="D53" s="10"/>
      <c r="E53" s="7"/>
      <c r="F53" s="53"/>
      <c r="G53" s="45">
        <v>400</v>
      </c>
      <c r="I53" s="47">
        <f t="shared" si="0"/>
        <v>7.5</v>
      </c>
      <c r="K53" s="47">
        <f>H53*I53</f>
        <v>0</v>
      </c>
      <c r="L53" s="58">
        <v>3000</v>
      </c>
      <c r="O53" s="50"/>
    </row>
    <row r="54" spans="1:30" hidden="1" x14ac:dyDescent="0.25">
      <c r="A54" s="63">
        <v>48</v>
      </c>
      <c r="B54" s="42" t="s">
        <v>106</v>
      </c>
      <c r="C54" s="57" t="s">
        <v>107</v>
      </c>
      <c r="D54" s="10"/>
      <c r="E54" s="7"/>
      <c r="F54" s="53"/>
      <c r="G54" s="45">
        <v>1650</v>
      </c>
      <c r="I54" s="47">
        <f t="shared" si="0"/>
        <v>1.18</v>
      </c>
      <c r="K54" s="47">
        <f>H54*I54</f>
        <v>0</v>
      </c>
      <c r="L54" s="58">
        <v>1947</v>
      </c>
      <c r="O54" s="50"/>
    </row>
    <row r="55" spans="1:30" hidden="1" x14ac:dyDescent="0.25">
      <c r="A55" s="63">
        <v>49</v>
      </c>
      <c r="B55" s="42" t="s">
        <v>108</v>
      </c>
      <c r="C55" s="57" t="s">
        <v>109</v>
      </c>
      <c r="D55" s="10"/>
      <c r="E55" s="7"/>
      <c r="F55" s="53"/>
      <c r="G55" s="45">
        <v>2000</v>
      </c>
      <c r="I55" s="47">
        <f t="shared" si="0"/>
        <v>1.36</v>
      </c>
      <c r="K55" s="47">
        <f t="shared" ref="K55:K104" si="4">H55*I55</f>
        <v>0</v>
      </c>
      <c r="L55" s="58">
        <v>2720</v>
      </c>
      <c r="O55" s="50"/>
    </row>
    <row r="56" spans="1:30" ht="26.25" hidden="1" x14ac:dyDescent="0.25">
      <c r="A56" s="63">
        <v>50</v>
      </c>
      <c r="B56" s="42" t="s">
        <v>110</v>
      </c>
      <c r="C56" s="57" t="s">
        <v>111</v>
      </c>
      <c r="D56" s="10"/>
      <c r="E56" s="7"/>
      <c r="F56" s="53"/>
      <c r="G56" s="45">
        <v>12500</v>
      </c>
      <c r="I56" s="47">
        <f t="shared" si="0"/>
        <v>0.9</v>
      </c>
      <c r="K56" s="47">
        <f t="shared" si="4"/>
        <v>0</v>
      </c>
      <c r="L56" s="58">
        <v>11250</v>
      </c>
      <c r="O56" s="50"/>
    </row>
    <row r="57" spans="1:30" hidden="1" x14ac:dyDescent="0.25">
      <c r="A57" s="63">
        <v>51</v>
      </c>
      <c r="B57" s="42" t="s">
        <v>112</v>
      </c>
      <c r="C57" s="57" t="s">
        <v>113</v>
      </c>
      <c r="D57" s="10"/>
      <c r="E57" s="7"/>
      <c r="F57" s="53"/>
      <c r="G57" s="45">
        <v>14000</v>
      </c>
      <c r="I57" s="47">
        <f t="shared" si="0"/>
        <v>0.68</v>
      </c>
      <c r="K57" s="47">
        <f t="shared" si="4"/>
        <v>0</v>
      </c>
      <c r="L57" s="58">
        <v>9520</v>
      </c>
      <c r="O57" s="50"/>
    </row>
    <row r="58" spans="1:30" hidden="1" x14ac:dyDescent="0.25">
      <c r="A58" s="63">
        <v>52</v>
      </c>
      <c r="B58" s="42" t="s">
        <v>114</v>
      </c>
      <c r="C58" s="57" t="s">
        <v>115</v>
      </c>
      <c r="D58" s="10"/>
      <c r="E58" s="7"/>
      <c r="F58" s="53"/>
      <c r="G58" s="45">
        <v>2250</v>
      </c>
      <c r="I58" s="47">
        <f t="shared" si="0"/>
        <v>1.02</v>
      </c>
      <c r="K58" s="47">
        <f t="shared" si="4"/>
        <v>0</v>
      </c>
      <c r="L58" s="58">
        <v>2295</v>
      </c>
      <c r="O58" s="50"/>
    </row>
    <row r="59" spans="1:30" hidden="1" x14ac:dyDescent="0.25">
      <c r="A59" s="63">
        <v>53</v>
      </c>
      <c r="B59" s="42" t="s">
        <v>116</v>
      </c>
      <c r="C59" s="42" t="s">
        <v>117</v>
      </c>
      <c r="D59" s="10"/>
      <c r="E59" s="7"/>
      <c r="F59" s="53"/>
      <c r="G59" s="45">
        <v>5000</v>
      </c>
      <c r="I59" s="47">
        <f t="shared" si="0"/>
        <v>6.35</v>
      </c>
      <c r="K59" s="47">
        <f t="shared" si="4"/>
        <v>0</v>
      </c>
      <c r="L59" s="58">
        <v>31750</v>
      </c>
      <c r="O59" s="50"/>
    </row>
    <row r="60" spans="1:30" hidden="1" x14ac:dyDescent="0.25">
      <c r="A60" s="63">
        <v>54</v>
      </c>
      <c r="B60" s="42" t="s">
        <v>118</v>
      </c>
      <c r="C60" s="42" t="s">
        <v>119</v>
      </c>
      <c r="D60" s="10"/>
      <c r="E60" s="7"/>
      <c r="F60" s="53"/>
      <c r="G60" s="45">
        <v>200</v>
      </c>
      <c r="I60" s="47">
        <f t="shared" si="0"/>
        <v>15.67</v>
      </c>
      <c r="K60" s="47">
        <f t="shared" si="4"/>
        <v>0</v>
      </c>
      <c r="L60" s="58">
        <v>3134</v>
      </c>
      <c r="O60" s="50"/>
    </row>
    <row r="61" spans="1:30" hidden="1" x14ac:dyDescent="0.25">
      <c r="A61" s="63">
        <v>55</v>
      </c>
      <c r="B61" s="42" t="s">
        <v>120</v>
      </c>
      <c r="C61" s="42" t="s">
        <v>121</v>
      </c>
      <c r="D61" s="10"/>
      <c r="E61" s="7"/>
      <c r="F61" s="53"/>
      <c r="G61" s="45">
        <v>21000</v>
      </c>
      <c r="I61" s="47">
        <f t="shared" si="0"/>
        <v>18.13</v>
      </c>
      <c r="K61" s="47">
        <f t="shared" si="4"/>
        <v>0</v>
      </c>
      <c r="L61" s="58">
        <v>380730</v>
      </c>
      <c r="O61" s="50"/>
    </row>
    <row r="62" spans="1:30" s="3" customFormat="1" hidden="1" x14ac:dyDescent="0.25">
      <c r="A62" s="64">
        <v>56</v>
      </c>
      <c r="B62" s="64" t="s">
        <v>122</v>
      </c>
      <c r="C62" s="64" t="s">
        <v>123</v>
      </c>
      <c r="D62" s="10"/>
      <c r="E62" s="7"/>
      <c r="F62" s="49"/>
      <c r="G62" s="65">
        <v>200</v>
      </c>
      <c r="H62" s="46"/>
      <c r="I62" s="47">
        <f t="shared" si="0"/>
        <v>83.1</v>
      </c>
      <c r="J62" s="47"/>
      <c r="K62" s="47">
        <f t="shared" si="4"/>
        <v>0</v>
      </c>
      <c r="L62" s="66">
        <v>16620</v>
      </c>
      <c r="M62" s="49"/>
      <c r="N62" s="49"/>
      <c r="O62" s="50"/>
    </row>
    <row r="63" spans="1:30" s="3" customFormat="1" ht="45" x14ac:dyDescent="0.25">
      <c r="A63" s="107">
        <v>57</v>
      </c>
      <c r="B63" s="107" t="s">
        <v>124</v>
      </c>
      <c r="C63" s="116" t="s">
        <v>125</v>
      </c>
      <c r="D63" s="110" t="s">
        <v>212</v>
      </c>
      <c r="E63" s="110" t="s">
        <v>213</v>
      </c>
      <c r="F63" s="96" t="s">
        <v>207</v>
      </c>
      <c r="G63" s="111">
        <v>2200</v>
      </c>
      <c r="H63" s="112">
        <v>2200</v>
      </c>
      <c r="I63" s="113">
        <f t="shared" si="0"/>
        <v>3.4</v>
      </c>
      <c r="J63" s="113">
        <v>3.2</v>
      </c>
      <c r="K63" s="113">
        <f>ABS(H63*J63)</f>
        <v>7040</v>
      </c>
      <c r="L63" s="117">
        <v>7480</v>
      </c>
      <c r="M63" s="114" t="s">
        <v>208</v>
      </c>
      <c r="N63" s="119" t="str">
        <f>slovimaEUR(K63)</f>
        <v>sedamhiljadačetrdeseteura  i nulacenti</v>
      </c>
      <c r="O63" s="115" t="s">
        <v>209</v>
      </c>
    </row>
    <row r="64" spans="1:30" s="3" customFormat="1" hidden="1" x14ac:dyDescent="0.25">
      <c r="A64" s="64">
        <v>58</v>
      </c>
      <c r="B64" s="67" t="s">
        <v>126</v>
      </c>
      <c r="C64" s="57" t="s">
        <v>127</v>
      </c>
      <c r="D64" s="9"/>
      <c r="E64" s="7"/>
      <c r="F64" s="49"/>
      <c r="G64" s="45">
        <v>700</v>
      </c>
      <c r="H64" s="46"/>
      <c r="I64" s="47">
        <f t="shared" si="0"/>
        <v>5</v>
      </c>
      <c r="J64" s="47"/>
      <c r="K64" s="47">
        <f t="shared" si="4"/>
        <v>0</v>
      </c>
      <c r="L64" s="58">
        <v>3500</v>
      </c>
      <c r="M64" s="49"/>
      <c r="N64" s="49"/>
      <c r="O64" s="50"/>
    </row>
    <row r="65" spans="1:15" s="3" customFormat="1" hidden="1" x14ac:dyDescent="0.25">
      <c r="A65" s="63">
        <v>59</v>
      </c>
      <c r="B65" s="67" t="s">
        <v>128</v>
      </c>
      <c r="C65" s="68" t="s">
        <v>129</v>
      </c>
      <c r="D65" s="10"/>
      <c r="E65" s="7"/>
      <c r="F65" s="49"/>
      <c r="G65" s="45">
        <v>600</v>
      </c>
      <c r="H65" s="46"/>
      <c r="I65" s="47">
        <f t="shared" si="0"/>
        <v>23.07</v>
      </c>
      <c r="J65" s="47"/>
      <c r="K65" s="47">
        <f t="shared" si="4"/>
        <v>0</v>
      </c>
      <c r="L65" s="58">
        <v>13842</v>
      </c>
      <c r="M65" s="49"/>
      <c r="N65" s="49"/>
      <c r="O65" s="50"/>
    </row>
    <row r="66" spans="1:15" s="3" customFormat="1" hidden="1" x14ac:dyDescent="0.25">
      <c r="A66" s="64">
        <v>60</v>
      </c>
      <c r="B66" s="69" t="s">
        <v>130</v>
      </c>
      <c r="C66" s="42" t="s">
        <v>131</v>
      </c>
      <c r="D66" s="10"/>
      <c r="E66" s="7"/>
      <c r="F66" s="49"/>
      <c r="G66" s="59">
        <v>2000</v>
      </c>
      <c r="H66" s="46"/>
      <c r="I66" s="47">
        <f t="shared" si="0"/>
        <v>2</v>
      </c>
      <c r="J66" s="47"/>
      <c r="K66" s="47">
        <f t="shared" si="4"/>
        <v>0</v>
      </c>
      <c r="L66" s="48">
        <v>4000</v>
      </c>
      <c r="M66" s="49"/>
      <c r="N66" s="49"/>
      <c r="O66" s="50"/>
    </row>
    <row r="67" spans="1:15" s="3" customFormat="1" hidden="1" x14ac:dyDescent="0.25">
      <c r="A67" s="63">
        <v>61</v>
      </c>
      <c r="B67" s="67" t="s">
        <v>132</v>
      </c>
      <c r="C67" s="68" t="s">
        <v>133</v>
      </c>
      <c r="D67" s="11"/>
      <c r="E67" s="6"/>
      <c r="F67" s="49"/>
      <c r="G67" s="45">
        <v>24</v>
      </c>
      <c r="H67" s="46"/>
      <c r="I67" s="47">
        <f t="shared" ref="I67:I104" si="5">L67/G67</f>
        <v>2048</v>
      </c>
      <c r="J67" s="47"/>
      <c r="K67" s="47">
        <f t="shared" si="4"/>
        <v>0</v>
      </c>
      <c r="L67" s="58">
        <v>49152</v>
      </c>
      <c r="M67" s="49"/>
      <c r="N67" s="49"/>
      <c r="O67" s="50"/>
    </row>
    <row r="68" spans="1:15" s="3" customFormat="1" hidden="1" x14ac:dyDescent="0.25">
      <c r="A68" s="64">
        <v>62</v>
      </c>
      <c r="B68" s="69" t="s">
        <v>134</v>
      </c>
      <c r="C68" s="70" t="s">
        <v>135</v>
      </c>
      <c r="D68" s="10"/>
      <c r="E68" s="7"/>
      <c r="F68" s="49"/>
      <c r="G68" s="59">
        <v>1800</v>
      </c>
      <c r="H68" s="46"/>
      <c r="I68" s="47">
        <f t="shared" si="5"/>
        <v>1.18</v>
      </c>
      <c r="J68" s="47"/>
      <c r="K68" s="47">
        <f t="shared" si="4"/>
        <v>0</v>
      </c>
      <c r="L68" s="48">
        <v>2124</v>
      </c>
      <c r="M68" s="49"/>
      <c r="N68" s="49"/>
      <c r="O68" s="50"/>
    </row>
    <row r="69" spans="1:15" s="3" customFormat="1" hidden="1" x14ac:dyDescent="0.25">
      <c r="A69" s="63">
        <v>63</v>
      </c>
      <c r="B69" s="69" t="s">
        <v>136</v>
      </c>
      <c r="C69" s="70" t="s">
        <v>137</v>
      </c>
      <c r="D69" s="11"/>
      <c r="E69" s="6"/>
      <c r="F69" s="49"/>
      <c r="G69" s="59">
        <v>200</v>
      </c>
      <c r="H69" s="46"/>
      <c r="I69" s="47">
        <f t="shared" si="5"/>
        <v>5.9</v>
      </c>
      <c r="J69" s="47"/>
      <c r="K69" s="47">
        <f t="shared" si="4"/>
        <v>0</v>
      </c>
      <c r="L69" s="48">
        <v>1180</v>
      </c>
      <c r="M69" s="49"/>
      <c r="N69" s="49"/>
      <c r="O69" s="50"/>
    </row>
    <row r="70" spans="1:15" s="3" customFormat="1" hidden="1" x14ac:dyDescent="0.25">
      <c r="A70" s="64">
        <v>64</v>
      </c>
      <c r="B70" s="67" t="s">
        <v>138</v>
      </c>
      <c r="C70" s="68" t="s">
        <v>139</v>
      </c>
      <c r="D70" s="10"/>
      <c r="E70" s="7"/>
      <c r="F70" s="49"/>
      <c r="G70" s="45">
        <v>3000</v>
      </c>
      <c r="H70" s="46"/>
      <c r="I70" s="47">
        <f t="shared" si="5"/>
        <v>1.1000000000000001</v>
      </c>
      <c r="J70" s="47"/>
      <c r="K70" s="47">
        <f t="shared" si="4"/>
        <v>0</v>
      </c>
      <c r="L70" s="58">
        <v>3300</v>
      </c>
      <c r="M70" s="49"/>
      <c r="N70" s="49"/>
      <c r="O70" s="50"/>
    </row>
    <row r="71" spans="1:15" s="3" customFormat="1" hidden="1" x14ac:dyDescent="0.25">
      <c r="A71" s="63">
        <v>65</v>
      </c>
      <c r="B71" s="69" t="s">
        <v>140</v>
      </c>
      <c r="C71" s="70" t="s">
        <v>141</v>
      </c>
      <c r="D71" s="10"/>
      <c r="E71" s="7"/>
      <c r="F71" s="49"/>
      <c r="G71" s="59">
        <v>1900</v>
      </c>
      <c r="H71" s="46"/>
      <c r="I71" s="47">
        <f t="shared" si="5"/>
        <v>5.8</v>
      </c>
      <c r="J71" s="47"/>
      <c r="K71" s="47">
        <f t="shared" si="4"/>
        <v>0</v>
      </c>
      <c r="L71" s="48">
        <v>11020</v>
      </c>
      <c r="M71" s="49"/>
      <c r="N71" s="49"/>
      <c r="O71" s="50"/>
    </row>
    <row r="72" spans="1:15" s="3" customFormat="1" hidden="1" x14ac:dyDescent="0.25">
      <c r="A72" s="64">
        <v>66</v>
      </c>
      <c r="B72" s="69" t="s">
        <v>142</v>
      </c>
      <c r="C72" s="70" t="s">
        <v>143</v>
      </c>
      <c r="D72" s="10"/>
      <c r="E72" s="7"/>
      <c r="F72" s="49"/>
      <c r="G72" s="59">
        <v>350</v>
      </c>
      <c r="H72" s="46"/>
      <c r="I72" s="47">
        <f t="shared" si="5"/>
        <v>5.3</v>
      </c>
      <c r="J72" s="47"/>
      <c r="K72" s="47">
        <f t="shared" si="4"/>
        <v>0</v>
      </c>
      <c r="L72" s="48">
        <v>1855</v>
      </c>
      <c r="M72" s="49"/>
      <c r="N72" s="49"/>
      <c r="O72" s="50"/>
    </row>
    <row r="73" spans="1:15" s="3" customFormat="1" hidden="1" x14ac:dyDescent="0.25">
      <c r="A73" s="63">
        <v>67</v>
      </c>
      <c r="B73" s="69" t="s">
        <v>144</v>
      </c>
      <c r="C73" s="70" t="s">
        <v>145</v>
      </c>
      <c r="D73" s="10"/>
      <c r="E73" s="7"/>
      <c r="F73" s="49"/>
      <c r="G73" s="59">
        <v>9000</v>
      </c>
      <c r="H73" s="46"/>
      <c r="I73" s="47">
        <f t="shared" si="5"/>
        <v>3.02</v>
      </c>
      <c r="J73" s="47"/>
      <c r="K73" s="47">
        <f t="shared" si="4"/>
        <v>0</v>
      </c>
      <c r="L73" s="48">
        <v>27180</v>
      </c>
      <c r="M73" s="49"/>
      <c r="N73" s="49"/>
      <c r="O73" s="50"/>
    </row>
    <row r="74" spans="1:15" s="3" customFormat="1" hidden="1" x14ac:dyDescent="0.25">
      <c r="A74" s="64">
        <v>68</v>
      </c>
      <c r="B74" s="69" t="s">
        <v>144</v>
      </c>
      <c r="C74" s="70" t="s">
        <v>146</v>
      </c>
      <c r="D74" s="10"/>
      <c r="E74" s="7"/>
      <c r="F74" s="49"/>
      <c r="G74" s="59">
        <v>14500</v>
      </c>
      <c r="H74" s="46"/>
      <c r="I74" s="47">
        <f t="shared" si="5"/>
        <v>3.27</v>
      </c>
      <c r="J74" s="47"/>
      <c r="K74" s="47">
        <f t="shared" si="4"/>
        <v>0</v>
      </c>
      <c r="L74" s="48">
        <v>47415</v>
      </c>
      <c r="M74" s="49"/>
      <c r="N74" s="49"/>
      <c r="O74" s="50"/>
    </row>
    <row r="75" spans="1:15" s="3" customFormat="1" hidden="1" x14ac:dyDescent="0.25">
      <c r="A75" s="63">
        <v>69</v>
      </c>
      <c r="B75" s="69" t="s">
        <v>147</v>
      </c>
      <c r="C75" s="70" t="s">
        <v>148</v>
      </c>
      <c r="D75" s="10"/>
      <c r="E75" s="7"/>
      <c r="F75" s="49"/>
      <c r="G75" s="59">
        <v>150</v>
      </c>
      <c r="H75" s="46"/>
      <c r="I75" s="47">
        <f t="shared" si="5"/>
        <v>4.0599999999999996</v>
      </c>
      <c r="J75" s="47"/>
      <c r="K75" s="47">
        <f t="shared" si="4"/>
        <v>0</v>
      </c>
      <c r="L75" s="48">
        <v>609</v>
      </c>
      <c r="M75" s="49"/>
      <c r="N75" s="49"/>
      <c r="O75" s="50"/>
    </row>
    <row r="76" spans="1:15" s="3" customFormat="1" hidden="1" x14ac:dyDescent="0.25">
      <c r="A76" s="64">
        <v>70</v>
      </c>
      <c r="B76" s="69" t="s">
        <v>149</v>
      </c>
      <c r="C76" s="70" t="s">
        <v>150</v>
      </c>
      <c r="D76" s="10"/>
      <c r="E76" s="7"/>
      <c r="F76" s="49"/>
      <c r="G76" s="59">
        <v>70</v>
      </c>
      <c r="H76" s="46"/>
      <c r="I76" s="47">
        <f t="shared" si="5"/>
        <v>4.2699999999999996</v>
      </c>
      <c r="J76" s="47"/>
      <c r="K76" s="47">
        <f t="shared" si="4"/>
        <v>0</v>
      </c>
      <c r="L76" s="48">
        <v>298.89999999999998</v>
      </c>
      <c r="M76" s="49"/>
      <c r="N76" s="49"/>
      <c r="O76" s="50"/>
    </row>
    <row r="77" spans="1:15" s="3" customFormat="1" hidden="1" x14ac:dyDescent="0.25">
      <c r="A77" s="63">
        <v>71</v>
      </c>
      <c r="B77" s="69" t="s">
        <v>151</v>
      </c>
      <c r="C77" s="70" t="s">
        <v>152</v>
      </c>
      <c r="D77" s="10"/>
      <c r="E77" s="7"/>
      <c r="F77" s="49"/>
      <c r="G77" s="59">
        <v>2400</v>
      </c>
      <c r="H77" s="46"/>
      <c r="I77" s="47">
        <f t="shared" si="5"/>
        <v>4.97</v>
      </c>
      <c r="J77" s="47"/>
      <c r="K77" s="47">
        <f t="shared" si="4"/>
        <v>0</v>
      </c>
      <c r="L77" s="48">
        <v>11928</v>
      </c>
      <c r="M77" s="49"/>
      <c r="N77" s="49"/>
      <c r="O77" s="50"/>
    </row>
    <row r="78" spans="1:15" s="3" customFormat="1" hidden="1" x14ac:dyDescent="0.25">
      <c r="A78" s="64">
        <v>72</v>
      </c>
      <c r="B78" s="69" t="s">
        <v>153</v>
      </c>
      <c r="C78" s="70" t="s">
        <v>154</v>
      </c>
      <c r="D78" s="10"/>
      <c r="E78" s="7"/>
      <c r="F78" s="49"/>
      <c r="G78" s="59">
        <v>100</v>
      </c>
      <c r="H78" s="46"/>
      <c r="I78" s="47">
        <f t="shared" si="5"/>
        <v>1.44</v>
      </c>
      <c r="J78" s="47"/>
      <c r="K78" s="47">
        <f t="shared" si="4"/>
        <v>0</v>
      </c>
      <c r="L78" s="48">
        <v>144</v>
      </c>
      <c r="M78" s="49"/>
      <c r="N78" s="49"/>
      <c r="O78" s="50"/>
    </row>
    <row r="79" spans="1:15" s="3" customFormat="1" hidden="1" x14ac:dyDescent="0.25">
      <c r="A79" s="63">
        <v>73</v>
      </c>
      <c r="B79" s="67" t="s">
        <v>155</v>
      </c>
      <c r="C79" s="68" t="s">
        <v>156</v>
      </c>
      <c r="D79" s="10"/>
      <c r="E79" s="7"/>
      <c r="F79" s="49"/>
      <c r="G79" s="45">
        <v>60</v>
      </c>
      <c r="H79" s="46"/>
      <c r="I79" s="47">
        <f t="shared" si="5"/>
        <v>64</v>
      </c>
      <c r="J79" s="47"/>
      <c r="K79" s="47">
        <f t="shared" si="4"/>
        <v>0</v>
      </c>
      <c r="L79" s="58">
        <v>3840</v>
      </c>
      <c r="M79" s="49"/>
      <c r="N79" s="49"/>
      <c r="O79" s="50"/>
    </row>
    <row r="80" spans="1:15" s="3" customFormat="1" ht="60" x14ac:dyDescent="0.25">
      <c r="A80" s="118">
        <v>74</v>
      </c>
      <c r="B80" s="107" t="s">
        <v>157</v>
      </c>
      <c r="C80" s="116" t="s">
        <v>158</v>
      </c>
      <c r="D80" s="109" t="s">
        <v>214</v>
      </c>
      <c r="E80" s="110" t="s">
        <v>215</v>
      </c>
      <c r="F80" s="96" t="s">
        <v>207</v>
      </c>
      <c r="G80" s="111">
        <v>600</v>
      </c>
      <c r="H80" s="112">
        <v>600</v>
      </c>
      <c r="I80" s="113">
        <f t="shared" si="5"/>
        <v>4</v>
      </c>
      <c r="J80" s="113">
        <v>3.85</v>
      </c>
      <c r="K80" s="113">
        <f>ABS(H80*J80)</f>
        <v>2310</v>
      </c>
      <c r="L80" s="117">
        <v>2400</v>
      </c>
      <c r="M80" s="114" t="s">
        <v>208</v>
      </c>
      <c r="N80" s="119" t="str">
        <f>slovimaEUR(K80)</f>
        <v>dvijehiljadetristotinedeseteura  i nulacenti</v>
      </c>
      <c r="O80" s="115" t="s">
        <v>209</v>
      </c>
    </row>
    <row r="81" spans="1:15" s="3" customFormat="1" hidden="1" x14ac:dyDescent="0.25">
      <c r="A81" s="63">
        <v>75</v>
      </c>
      <c r="B81" s="69" t="s">
        <v>159</v>
      </c>
      <c r="C81" s="42" t="s">
        <v>160</v>
      </c>
      <c r="D81" s="12"/>
      <c r="E81" s="7"/>
      <c r="F81" s="49"/>
      <c r="G81" s="71">
        <v>30</v>
      </c>
      <c r="H81" s="46"/>
      <c r="I81" s="47">
        <f t="shared" si="5"/>
        <v>33</v>
      </c>
      <c r="J81" s="47"/>
      <c r="K81" s="47">
        <f t="shared" si="4"/>
        <v>0</v>
      </c>
      <c r="L81" s="48">
        <v>990</v>
      </c>
      <c r="M81" s="49"/>
      <c r="N81" s="49"/>
      <c r="O81" s="50"/>
    </row>
    <row r="82" spans="1:15" s="3" customFormat="1" hidden="1" x14ac:dyDescent="0.25">
      <c r="A82" s="64">
        <v>76</v>
      </c>
      <c r="B82" s="69" t="s">
        <v>161</v>
      </c>
      <c r="C82" s="72" t="s">
        <v>162</v>
      </c>
      <c r="D82" s="10"/>
      <c r="E82" s="7"/>
      <c r="F82" s="49"/>
      <c r="G82" s="71">
        <v>20</v>
      </c>
      <c r="H82" s="46"/>
      <c r="I82" s="47">
        <f t="shared" si="5"/>
        <v>47</v>
      </c>
      <c r="J82" s="47"/>
      <c r="K82" s="47">
        <f t="shared" si="4"/>
        <v>0</v>
      </c>
      <c r="L82" s="48">
        <v>940</v>
      </c>
      <c r="M82" s="49"/>
      <c r="N82" s="49"/>
      <c r="O82" s="50"/>
    </row>
    <row r="83" spans="1:15" s="3" customFormat="1" hidden="1" x14ac:dyDescent="0.25">
      <c r="A83" s="63">
        <v>77</v>
      </c>
      <c r="B83" s="69" t="s">
        <v>163</v>
      </c>
      <c r="C83" s="70" t="s">
        <v>164</v>
      </c>
      <c r="D83" s="10"/>
      <c r="E83" s="7"/>
      <c r="F83" s="49"/>
      <c r="G83" s="59">
        <v>2800</v>
      </c>
      <c r="H83" s="46"/>
      <c r="I83" s="47">
        <f t="shared" si="5"/>
        <v>3.99</v>
      </c>
      <c r="J83" s="47"/>
      <c r="K83" s="47">
        <f t="shared" si="4"/>
        <v>0</v>
      </c>
      <c r="L83" s="48">
        <v>11172</v>
      </c>
      <c r="M83" s="49"/>
      <c r="N83" s="49"/>
      <c r="O83" s="50"/>
    </row>
    <row r="84" spans="1:15" s="3" customFormat="1" hidden="1" x14ac:dyDescent="0.25">
      <c r="A84" s="64">
        <v>78</v>
      </c>
      <c r="B84" s="69" t="s">
        <v>163</v>
      </c>
      <c r="C84" s="70" t="s">
        <v>165</v>
      </c>
      <c r="D84" s="10"/>
      <c r="E84" s="7"/>
      <c r="F84" s="49"/>
      <c r="G84" s="59">
        <v>3500</v>
      </c>
      <c r="H84" s="46"/>
      <c r="I84" s="47">
        <f t="shared" si="5"/>
        <v>11.9</v>
      </c>
      <c r="J84" s="47"/>
      <c r="K84" s="47">
        <f t="shared" si="4"/>
        <v>0</v>
      </c>
      <c r="L84" s="48">
        <v>41650</v>
      </c>
      <c r="M84" s="49"/>
      <c r="N84" s="49"/>
      <c r="O84" s="50"/>
    </row>
    <row r="85" spans="1:15" s="3" customFormat="1" hidden="1" x14ac:dyDescent="0.25">
      <c r="A85" s="63">
        <v>79</v>
      </c>
      <c r="B85" s="69" t="s">
        <v>166</v>
      </c>
      <c r="C85" s="42" t="s">
        <v>167</v>
      </c>
      <c r="D85" s="10"/>
      <c r="E85" s="7"/>
      <c r="F85" s="49"/>
      <c r="G85" s="71">
        <v>90</v>
      </c>
      <c r="H85" s="46"/>
      <c r="I85" s="47">
        <f t="shared" si="5"/>
        <v>7.53</v>
      </c>
      <c r="J85" s="47"/>
      <c r="K85" s="47">
        <f t="shared" si="4"/>
        <v>0</v>
      </c>
      <c r="L85" s="48">
        <v>677.7</v>
      </c>
      <c r="M85" s="49"/>
      <c r="N85" s="49"/>
      <c r="O85" s="50"/>
    </row>
    <row r="86" spans="1:15" s="3" customFormat="1" hidden="1" x14ac:dyDescent="0.25">
      <c r="A86" s="64">
        <v>80</v>
      </c>
      <c r="B86" s="69" t="s">
        <v>168</v>
      </c>
      <c r="C86" s="42" t="s">
        <v>169</v>
      </c>
      <c r="D86" s="10"/>
      <c r="E86" s="7"/>
      <c r="F86" s="49"/>
      <c r="G86" s="71">
        <v>40</v>
      </c>
      <c r="H86" s="46"/>
      <c r="I86" s="47">
        <f t="shared" si="5"/>
        <v>52.6</v>
      </c>
      <c r="J86" s="47"/>
      <c r="K86" s="47">
        <f t="shared" si="4"/>
        <v>0</v>
      </c>
      <c r="L86" s="48">
        <v>2104</v>
      </c>
      <c r="M86" s="49"/>
      <c r="N86" s="49"/>
      <c r="O86" s="50"/>
    </row>
    <row r="87" spans="1:15" s="3" customFormat="1" hidden="1" x14ac:dyDescent="0.25">
      <c r="A87" s="63">
        <v>81</v>
      </c>
      <c r="B87" s="69" t="s">
        <v>170</v>
      </c>
      <c r="C87" s="70" t="s">
        <v>171</v>
      </c>
      <c r="D87" s="10"/>
      <c r="E87" s="7"/>
      <c r="F87" s="49"/>
      <c r="G87" s="59">
        <v>650</v>
      </c>
      <c r="H87" s="46"/>
      <c r="I87" s="47">
        <f t="shared" si="5"/>
        <v>4.99</v>
      </c>
      <c r="J87" s="47"/>
      <c r="K87" s="47">
        <f t="shared" si="4"/>
        <v>0</v>
      </c>
      <c r="L87" s="48">
        <v>3243.5</v>
      </c>
      <c r="M87" s="49"/>
      <c r="N87" s="49"/>
      <c r="O87" s="50"/>
    </row>
    <row r="88" spans="1:15" s="3" customFormat="1" hidden="1" x14ac:dyDescent="0.25">
      <c r="A88" s="64">
        <v>82</v>
      </c>
      <c r="B88" s="69" t="s">
        <v>170</v>
      </c>
      <c r="C88" s="70" t="s">
        <v>172</v>
      </c>
      <c r="D88" s="10"/>
      <c r="E88" s="7"/>
      <c r="F88" s="49"/>
      <c r="G88" s="59">
        <v>650</v>
      </c>
      <c r="H88" s="46"/>
      <c r="I88" s="47">
        <f t="shared" si="5"/>
        <v>12.99</v>
      </c>
      <c r="J88" s="47"/>
      <c r="K88" s="47">
        <f t="shared" si="4"/>
        <v>0</v>
      </c>
      <c r="L88" s="48">
        <v>8443.5</v>
      </c>
      <c r="M88" s="49"/>
      <c r="N88" s="49"/>
      <c r="O88" s="50"/>
    </row>
    <row r="89" spans="1:15" s="3" customFormat="1" hidden="1" x14ac:dyDescent="0.25">
      <c r="A89" s="63">
        <v>83</v>
      </c>
      <c r="B89" s="69" t="s">
        <v>173</v>
      </c>
      <c r="C89" s="42" t="s">
        <v>174</v>
      </c>
      <c r="D89" s="10"/>
      <c r="E89" s="7"/>
      <c r="F89" s="49"/>
      <c r="G89" s="71">
        <v>6</v>
      </c>
      <c r="H89" s="46"/>
      <c r="I89" s="47">
        <f t="shared" si="5"/>
        <v>120</v>
      </c>
      <c r="J89" s="47"/>
      <c r="K89" s="47">
        <f t="shared" si="4"/>
        <v>0</v>
      </c>
      <c r="L89" s="48">
        <v>720</v>
      </c>
      <c r="M89" s="49"/>
      <c r="N89" s="49"/>
      <c r="O89" s="50"/>
    </row>
    <row r="90" spans="1:15" s="3" customFormat="1" hidden="1" x14ac:dyDescent="0.25">
      <c r="A90" s="64">
        <v>84</v>
      </c>
      <c r="B90" s="67" t="s">
        <v>175</v>
      </c>
      <c r="C90" s="68" t="s">
        <v>176</v>
      </c>
      <c r="D90" s="10"/>
      <c r="E90" s="7"/>
      <c r="F90" s="49"/>
      <c r="G90" s="45">
        <v>4</v>
      </c>
      <c r="H90" s="46"/>
      <c r="I90" s="47">
        <f t="shared" si="5"/>
        <v>950</v>
      </c>
      <c r="J90" s="47"/>
      <c r="K90" s="47">
        <f t="shared" si="4"/>
        <v>0</v>
      </c>
      <c r="L90" s="58">
        <v>3800</v>
      </c>
      <c r="M90" s="49"/>
      <c r="N90" s="49"/>
      <c r="O90" s="50"/>
    </row>
    <row r="91" spans="1:15" s="3" customFormat="1" hidden="1" x14ac:dyDescent="0.25">
      <c r="A91" s="63">
        <v>85</v>
      </c>
      <c r="B91" s="69" t="s">
        <v>177</v>
      </c>
      <c r="C91" s="70" t="s">
        <v>178</v>
      </c>
      <c r="D91" s="10"/>
      <c r="E91" s="7"/>
      <c r="F91" s="49"/>
      <c r="G91" s="73">
        <v>5</v>
      </c>
      <c r="H91" s="46"/>
      <c r="I91" s="47">
        <f t="shared" si="5"/>
        <v>904.71</v>
      </c>
      <c r="J91" s="47"/>
      <c r="K91" s="47">
        <f t="shared" si="4"/>
        <v>0</v>
      </c>
      <c r="L91" s="48">
        <v>4523.55</v>
      </c>
      <c r="M91" s="49"/>
      <c r="N91" s="49"/>
      <c r="O91" s="50"/>
    </row>
    <row r="92" spans="1:15" s="3" customFormat="1" hidden="1" x14ac:dyDescent="0.25">
      <c r="A92" s="64">
        <v>86</v>
      </c>
      <c r="B92" s="69" t="s">
        <v>179</v>
      </c>
      <c r="C92" s="70" t="s">
        <v>180</v>
      </c>
      <c r="D92" s="10"/>
      <c r="E92" s="7"/>
      <c r="F92" s="49"/>
      <c r="G92" s="59">
        <v>200</v>
      </c>
      <c r="H92" s="46"/>
      <c r="I92" s="47">
        <f t="shared" si="5"/>
        <v>9.5</v>
      </c>
      <c r="J92" s="47"/>
      <c r="K92" s="47">
        <f t="shared" si="4"/>
        <v>0</v>
      </c>
      <c r="L92" s="48">
        <v>1900</v>
      </c>
      <c r="M92" s="49"/>
      <c r="N92" s="49"/>
      <c r="O92" s="50"/>
    </row>
    <row r="93" spans="1:15" s="3" customFormat="1" hidden="1" x14ac:dyDescent="0.25">
      <c r="A93" s="63">
        <v>87</v>
      </c>
      <c r="B93" s="69" t="s">
        <v>181</v>
      </c>
      <c r="C93" s="42" t="s">
        <v>182</v>
      </c>
      <c r="D93" s="10"/>
      <c r="E93" s="7"/>
      <c r="F93" s="49"/>
      <c r="G93" s="71">
        <v>15</v>
      </c>
      <c r="H93" s="46"/>
      <c r="I93" s="47">
        <f t="shared" si="5"/>
        <v>202.19</v>
      </c>
      <c r="J93" s="47"/>
      <c r="K93" s="47">
        <f t="shared" si="4"/>
        <v>0</v>
      </c>
      <c r="L93" s="48">
        <v>3032.85</v>
      </c>
      <c r="M93" s="49"/>
      <c r="N93" s="49"/>
      <c r="O93" s="50"/>
    </row>
    <row r="94" spans="1:15" s="3" customFormat="1" hidden="1" x14ac:dyDescent="0.25">
      <c r="A94" s="64">
        <v>88</v>
      </c>
      <c r="B94" s="69" t="s">
        <v>183</v>
      </c>
      <c r="C94" s="70" t="s">
        <v>184</v>
      </c>
      <c r="D94" s="10"/>
      <c r="E94" s="7"/>
      <c r="F94" s="49"/>
      <c r="G94" s="59">
        <v>10</v>
      </c>
      <c r="H94" s="46"/>
      <c r="I94" s="47">
        <f t="shared" si="5"/>
        <v>13.6</v>
      </c>
      <c r="J94" s="47"/>
      <c r="K94" s="47">
        <f t="shared" si="4"/>
        <v>0</v>
      </c>
      <c r="L94" s="48">
        <v>136</v>
      </c>
      <c r="M94" s="49"/>
      <c r="N94" s="49"/>
      <c r="O94" s="50"/>
    </row>
    <row r="95" spans="1:15" s="3" customFormat="1" hidden="1" x14ac:dyDescent="0.25">
      <c r="A95" s="63">
        <v>89</v>
      </c>
      <c r="B95" s="69" t="s">
        <v>185</v>
      </c>
      <c r="C95" s="70" t="s">
        <v>186</v>
      </c>
      <c r="D95" s="10"/>
      <c r="E95" s="7"/>
      <c r="F95" s="49"/>
      <c r="G95" s="59">
        <v>4</v>
      </c>
      <c r="H95" s="46"/>
      <c r="I95" s="47">
        <f t="shared" si="5"/>
        <v>72.5</v>
      </c>
      <c r="J95" s="47"/>
      <c r="K95" s="47">
        <f t="shared" si="4"/>
        <v>0</v>
      </c>
      <c r="L95" s="48">
        <v>290</v>
      </c>
      <c r="M95" s="49"/>
      <c r="N95" s="49"/>
      <c r="O95" s="50"/>
    </row>
    <row r="96" spans="1:15" s="3" customFormat="1" hidden="1" x14ac:dyDescent="0.25">
      <c r="A96" s="64">
        <v>90</v>
      </c>
      <c r="B96" s="69" t="s">
        <v>187</v>
      </c>
      <c r="C96" s="70" t="s">
        <v>188</v>
      </c>
      <c r="D96" s="10"/>
      <c r="E96" s="7"/>
      <c r="F96" s="49"/>
      <c r="G96" s="59">
        <v>150</v>
      </c>
      <c r="H96" s="46"/>
      <c r="I96" s="47">
        <f t="shared" si="5"/>
        <v>6.55</v>
      </c>
      <c r="J96" s="47"/>
      <c r="K96" s="47">
        <f t="shared" si="4"/>
        <v>0</v>
      </c>
      <c r="L96" s="48">
        <v>982.5</v>
      </c>
      <c r="M96" s="49"/>
      <c r="N96" s="49"/>
      <c r="O96" s="50"/>
    </row>
    <row r="97" spans="1:15" s="3" customFormat="1" hidden="1" x14ac:dyDescent="0.25">
      <c r="A97" s="63">
        <v>91</v>
      </c>
      <c r="B97" s="69" t="s">
        <v>189</v>
      </c>
      <c r="C97" s="70" t="s">
        <v>190</v>
      </c>
      <c r="D97" s="10"/>
      <c r="E97" s="7"/>
      <c r="F97" s="49"/>
      <c r="G97" s="59">
        <v>160</v>
      </c>
      <c r="H97" s="46"/>
      <c r="I97" s="47">
        <f t="shared" si="5"/>
        <v>4.68</v>
      </c>
      <c r="J97" s="47"/>
      <c r="K97" s="47">
        <f t="shared" si="4"/>
        <v>0</v>
      </c>
      <c r="L97" s="48">
        <v>748.8</v>
      </c>
      <c r="M97" s="49"/>
      <c r="N97" s="49"/>
      <c r="O97" s="50"/>
    </row>
    <row r="98" spans="1:15" s="3" customFormat="1" hidden="1" x14ac:dyDescent="0.25">
      <c r="A98" s="64">
        <v>92</v>
      </c>
      <c r="B98" s="67" t="s">
        <v>191</v>
      </c>
      <c r="C98" s="68" t="s">
        <v>192</v>
      </c>
      <c r="D98" s="10"/>
      <c r="E98" s="7"/>
      <c r="F98" s="49"/>
      <c r="G98" s="45">
        <v>1700</v>
      </c>
      <c r="H98" s="46"/>
      <c r="I98" s="47">
        <f t="shared" si="5"/>
        <v>3.3</v>
      </c>
      <c r="J98" s="47"/>
      <c r="K98" s="47">
        <f t="shared" si="4"/>
        <v>0</v>
      </c>
      <c r="L98" s="58">
        <v>5610</v>
      </c>
      <c r="M98" s="49"/>
      <c r="N98" s="49"/>
      <c r="O98" s="50"/>
    </row>
    <row r="99" spans="1:15" s="3" customFormat="1" hidden="1" x14ac:dyDescent="0.25">
      <c r="A99" s="63">
        <v>93</v>
      </c>
      <c r="B99" s="69" t="s">
        <v>193</v>
      </c>
      <c r="C99" s="70" t="s">
        <v>194</v>
      </c>
      <c r="D99" s="10"/>
      <c r="E99" s="7"/>
      <c r="F99" s="49"/>
      <c r="G99" s="59">
        <v>80</v>
      </c>
      <c r="H99" s="46"/>
      <c r="I99" s="47">
        <f t="shared" si="5"/>
        <v>3.37</v>
      </c>
      <c r="J99" s="47"/>
      <c r="K99" s="47">
        <f t="shared" si="4"/>
        <v>0</v>
      </c>
      <c r="L99" s="48">
        <v>269.60000000000002</v>
      </c>
      <c r="M99" s="49"/>
      <c r="N99" s="49"/>
      <c r="O99" s="50"/>
    </row>
    <row r="100" spans="1:15" s="3" customFormat="1" hidden="1" x14ac:dyDescent="0.25">
      <c r="A100" s="64">
        <v>94</v>
      </c>
      <c r="B100" s="69" t="s">
        <v>195</v>
      </c>
      <c r="C100" s="42" t="s">
        <v>196</v>
      </c>
      <c r="D100" s="10"/>
      <c r="E100" s="7"/>
      <c r="F100" s="49"/>
      <c r="G100" s="71">
        <v>50</v>
      </c>
      <c r="H100" s="46"/>
      <c r="I100" s="47">
        <f t="shared" si="5"/>
        <v>1.2</v>
      </c>
      <c r="J100" s="47"/>
      <c r="K100" s="47">
        <f t="shared" si="4"/>
        <v>0</v>
      </c>
      <c r="L100" s="48">
        <v>60</v>
      </c>
      <c r="M100" s="49"/>
      <c r="N100" s="49"/>
      <c r="O100" s="50"/>
    </row>
    <row r="101" spans="1:15" s="3" customFormat="1" hidden="1" x14ac:dyDescent="0.25">
      <c r="A101" s="63">
        <v>95</v>
      </c>
      <c r="B101" s="69" t="s">
        <v>197</v>
      </c>
      <c r="C101" s="70" t="s">
        <v>198</v>
      </c>
      <c r="D101" s="10"/>
      <c r="E101" s="7"/>
      <c r="F101" s="49"/>
      <c r="G101" s="59">
        <v>350</v>
      </c>
      <c r="H101" s="46"/>
      <c r="I101" s="47">
        <f t="shared" si="5"/>
        <v>1.02</v>
      </c>
      <c r="J101" s="47"/>
      <c r="K101" s="47">
        <f t="shared" si="4"/>
        <v>0</v>
      </c>
      <c r="L101" s="48">
        <v>357</v>
      </c>
      <c r="M101" s="49"/>
      <c r="N101" s="49"/>
      <c r="O101" s="50"/>
    </row>
    <row r="102" spans="1:15" s="3" customFormat="1" hidden="1" x14ac:dyDescent="0.25">
      <c r="A102" s="64">
        <v>96</v>
      </c>
      <c r="B102" s="69" t="s">
        <v>199</v>
      </c>
      <c r="C102" s="42" t="s">
        <v>200</v>
      </c>
      <c r="D102" s="10"/>
      <c r="E102" s="7"/>
      <c r="F102" s="49"/>
      <c r="G102" s="71">
        <v>400</v>
      </c>
      <c r="H102" s="46"/>
      <c r="I102" s="47">
        <f t="shared" si="5"/>
        <v>3.19</v>
      </c>
      <c r="J102" s="47"/>
      <c r="K102" s="47">
        <f t="shared" si="4"/>
        <v>0</v>
      </c>
      <c r="L102" s="48">
        <v>1276</v>
      </c>
      <c r="M102" s="49"/>
      <c r="N102" s="49"/>
      <c r="O102" s="50"/>
    </row>
    <row r="103" spans="1:15" s="3" customFormat="1" hidden="1" x14ac:dyDescent="0.25">
      <c r="A103" s="63">
        <v>97</v>
      </c>
      <c r="B103" s="74" t="s">
        <v>201</v>
      </c>
      <c r="C103" s="75" t="s">
        <v>202</v>
      </c>
      <c r="D103" s="10"/>
      <c r="E103" s="7"/>
      <c r="F103" s="49"/>
      <c r="G103" s="46">
        <v>40</v>
      </c>
      <c r="H103" s="46"/>
      <c r="I103" s="47">
        <f t="shared" si="5"/>
        <v>80</v>
      </c>
      <c r="J103" s="47"/>
      <c r="K103" s="47">
        <f t="shared" si="4"/>
        <v>0</v>
      </c>
      <c r="L103" s="47">
        <v>3200</v>
      </c>
      <c r="M103" s="49"/>
      <c r="N103" s="49"/>
      <c r="O103" s="50"/>
    </row>
    <row r="104" spans="1:15" s="3" customFormat="1" hidden="1" x14ac:dyDescent="0.25">
      <c r="A104" s="64">
        <v>98</v>
      </c>
      <c r="B104" s="74" t="s">
        <v>201</v>
      </c>
      <c r="C104" s="75" t="s">
        <v>203</v>
      </c>
      <c r="D104" s="11"/>
      <c r="E104" s="6"/>
      <c r="F104" s="49"/>
      <c r="G104" s="46">
        <v>400</v>
      </c>
      <c r="H104" s="46"/>
      <c r="I104" s="47">
        <f t="shared" si="5"/>
        <v>152</v>
      </c>
      <c r="J104" s="47"/>
      <c r="K104" s="47">
        <f t="shared" si="4"/>
        <v>0</v>
      </c>
      <c r="L104" s="47">
        <v>60800</v>
      </c>
      <c r="M104" s="49"/>
      <c r="N104" s="49"/>
      <c r="O104" s="50"/>
    </row>
    <row r="105" spans="1:15" s="3" customFormat="1" hidden="1" x14ac:dyDescent="0.25">
      <c r="A105" s="13"/>
      <c r="B105" s="14"/>
      <c r="C105" s="15"/>
      <c r="D105" s="16"/>
      <c r="E105" s="17"/>
      <c r="F105" s="76"/>
      <c r="G105" s="77"/>
      <c r="H105" s="78"/>
      <c r="I105" s="79"/>
      <c r="J105" s="79"/>
      <c r="K105" s="79">
        <f>SUM(K2:K104)</f>
        <v>117567.49</v>
      </c>
      <c r="L105" s="79">
        <f>SUM(L2:L104)</f>
        <v>1280584.7000000002</v>
      </c>
      <c r="M105" s="76"/>
      <c r="N105" s="76"/>
      <c r="O105" s="80"/>
    </row>
    <row r="106" spans="1:15" s="3" customFormat="1" ht="75" x14ac:dyDescent="0.25">
      <c r="A106" s="18"/>
      <c r="B106" s="14"/>
      <c r="C106" s="15"/>
      <c r="D106" s="19"/>
      <c r="E106" s="20"/>
      <c r="F106" s="76"/>
      <c r="G106" s="81"/>
      <c r="H106" s="78"/>
      <c r="I106" s="79"/>
      <c r="J106" s="79"/>
      <c r="K106" s="79">
        <f>SUBTOTAL(9,K20:K80)</f>
        <v>16755</v>
      </c>
      <c r="L106" s="79"/>
      <c r="M106" s="76"/>
      <c r="N106" s="119" t="str">
        <f>slovimaEUR(K106)</f>
        <v>šestnaesthiljadasedamstotinapedesetpeteura  i nulacenti</v>
      </c>
      <c r="O106" s="80"/>
    </row>
    <row r="107" spans="1:15" s="3" customFormat="1" x14ac:dyDescent="0.25">
      <c r="A107" s="13"/>
      <c r="B107" s="14"/>
      <c r="C107" s="15"/>
      <c r="D107" s="16"/>
      <c r="E107" s="17"/>
      <c r="F107" s="76"/>
      <c r="G107" s="77"/>
      <c r="H107" s="78"/>
      <c r="I107" s="79"/>
      <c r="J107" s="79"/>
      <c r="K107" s="79"/>
      <c r="L107" s="79"/>
      <c r="M107" s="76"/>
      <c r="N107" s="76"/>
      <c r="O107" s="80"/>
    </row>
    <row r="108" spans="1:15" s="3" customFormat="1" x14ac:dyDescent="0.25">
      <c r="A108" s="18"/>
      <c r="B108" s="14"/>
      <c r="C108" s="15"/>
      <c r="D108" s="16"/>
      <c r="E108" s="17"/>
      <c r="F108" s="76"/>
      <c r="G108" s="77"/>
      <c r="H108" s="78"/>
      <c r="I108" s="79"/>
      <c r="J108" s="79"/>
      <c r="K108" s="79"/>
      <c r="L108" s="79"/>
      <c r="M108" s="76"/>
      <c r="N108" s="76"/>
      <c r="O108" s="80"/>
    </row>
    <row r="109" spans="1:15" s="3" customFormat="1" x14ac:dyDescent="0.25">
      <c r="A109" s="13"/>
      <c r="B109" s="14"/>
      <c r="C109" s="15"/>
      <c r="D109" s="16"/>
      <c r="E109" s="17"/>
      <c r="F109" s="76"/>
      <c r="G109" s="77"/>
      <c r="H109" s="78"/>
      <c r="I109" s="79"/>
      <c r="J109" s="79"/>
      <c r="K109" s="79"/>
      <c r="L109" s="79"/>
      <c r="M109" s="76"/>
      <c r="N109" s="76"/>
      <c r="O109" s="80"/>
    </row>
    <row r="110" spans="1:15" s="3" customFormat="1" x14ac:dyDescent="0.25">
      <c r="A110" s="18"/>
      <c r="B110" s="14"/>
      <c r="C110" s="15"/>
      <c r="D110" s="19"/>
      <c r="E110" s="20"/>
      <c r="F110" s="76"/>
      <c r="G110" s="81"/>
      <c r="H110" s="78"/>
      <c r="I110" s="79"/>
      <c r="J110" s="79"/>
      <c r="K110" s="79"/>
      <c r="L110" s="79"/>
      <c r="M110" s="76"/>
      <c r="N110" s="76"/>
      <c r="O110" s="80"/>
    </row>
    <row r="111" spans="1:15" s="3" customFormat="1" x14ac:dyDescent="0.25">
      <c r="A111" s="13"/>
      <c r="B111" s="14"/>
      <c r="C111" s="15"/>
      <c r="D111" s="16"/>
      <c r="E111" s="17"/>
      <c r="F111" s="76"/>
      <c r="G111" s="77"/>
      <c r="H111" s="78"/>
      <c r="I111" s="79"/>
      <c r="J111" s="79"/>
      <c r="K111" s="79"/>
      <c r="L111" s="79"/>
      <c r="M111" s="76"/>
      <c r="N111" s="76"/>
      <c r="O111" s="80"/>
    </row>
    <row r="112" spans="1:15" s="3" customFormat="1" x14ac:dyDescent="0.25">
      <c r="A112" s="18"/>
      <c r="B112" s="14"/>
      <c r="C112" s="15"/>
      <c r="D112" s="16"/>
      <c r="E112" s="17"/>
      <c r="F112" s="76"/>
      <c r="G112" s="77"/>
      <c r="H112" s="78"/>
      <c r="I112" s="79"/>
      <c r="J112" s="79"/>
      <c r="K112" s="79"/>
      <c r="L112" s="79"/>
      <c r="M112" s="76"/>
      <c r="N112" s="76"/>
      <c r="O112" s="80"/>
    </row>
    <row r="113" spans="1:15" s="3" customFormat="1" x14ac:dyDescent="0.25">
      <c r="A113" s="13"/>
      <c r="B113" s="14"/>
      <c r="C113" s="15"/>
      <c r="D113" s="16"/>
      <c r="E113" s="17"/>
      <c r="F113" s="76"/>
      <c r="G113" s="77"/>
      <c r="H113" s="78"/>
      <c r="I113" s="79"/>
      <c r="J113" s="79"/>
      <c r="K113" s="79"/>
      <c r="L113" s="79"/>
      <c r="M113" s="76"/>
      <c r="N113" s="76"/>
      <c r="O113" s="80"/>
    </row>
    <row r="114" spans="1:15" s="3" customFormat="1" x14ac:dyDescent="0.25">
      <c r="A114" s="18"/>
      <c r="B114" s="14"/>
      <c r="C114" s="15"/>
      <c r="D114" s="16"/>
      <c r="E114" s="17"/>
      <c r="F114" s="76"/>
      <c r="G114" s="77"/>
      <c r="H114" s="78"/>
      <c r="I114" s="79"/>
      <c r="J114" s="79"/>
      <c r="K114" s="79"/>
      <c r="L114" s="79"/>
      <c r="M114" s="76"/>
      <c r="N114" s="76"/>
      <c r="O114" s="80"/>
    </row>
    <row r="115" spans="1:15" s="3" customFormat="1" x14ac:dyDescent="0.25">
      <c r="A115" s="13"/>
      <c r="B115" s="14"/>
      <c r="C115" s="15"/>
      <c r="D115" s="16"/>
      <c r="E115" s="17"/>
      <c r="F115" s="76"/>
      <c r="G115" s="77"/>
      <c r="H115" s="78"/>
      <c r="I115" s="79"/>
      <c r="J115" s="79"/>
      <c r="K115" s="79"/>
      <c r="L115" s="79"/>
      <c r="M115" s="76"/>
      <c r="N115" s="76"/>
      <c r="O115" s="80"/>
    </row>
    <row r="116" spans="1:15" s="3" customFormat="1" x14ac:dyDescent="0.25">
      <c r="A116" s="18"/>
      <c r="B116" s="14"/>
      <c r="C116" s="15"/>
      <c r="D116" s="19"/>
      <c r="E116" s="20"/>
      <c r="F116" s="76"/>
      <c r="G116" s="81"/>
      <c r="H116" s="78"/>
      <c r="I116" s="79"/>
      <c r="J116" s="79"/>
      <c r="K116" s="79"/>
      <c r="L116" s="79"/>
      <c r="M116" s="76"/>
      <c r="N116" s="76"/>
      <c r="O116" s="80"/>
    </row>
    <row r="117" spans="1:15" s="3" customFormat="1" x14ac:dyDescent="0.25">
      <c r="A117" s="13"/>
      <c r="B117" s="14"/>
      <c r="C117" s="15"/>
      <c r="D117" s="19"/>
      <c r="E117" s="20"/>
      <c r="F117" s="76"/>
      <c r="G117" s="81"/>
      <c r="H117" s="78"/>
      <c r="I117" s="79"/>
      <c r="J117" s="79"/>
      <c r="K117" s="79"/>
      <c r="L117" s="79"/>
      <c r="M117" s="76"/>
      <c r="N117" s="76"/>
      <c r="O117" s="80"/>
    </row>
    <row r="118" spans="1:15" s="3" customFormat="1" x14ac:dyDescent="0.25">
      <c r="A118" s="18"/>
      <c r="B118" s="14"/>
      <c r="C118" s="15"/>
      <c r="D118" s="16"/>
      <c r="E118" s="21"/>
      <c r="F118" s="76"/>
      <c r="G118" s="77"/>
      <c r="H118" s="78"/>
      <c r="I118" s="79"/>
      <c r="J118" s="79"/>
      <c r="K118" s="79"/>
      <c r="L118" s="79"/>
      <c r="M118" s="76"/>
      <c r="N118" s="76"/>
      <c r="O118" s="80"/>
    </row>
    <row r="119" spans="1:15" s="3" customFormat="1" x14ac:dyDescent="0.25">
      <c r="A119" s="13"/>
      <c r="B119" s="14"/>
      <c r="C119" s="15"/>
      <c r="D119" s="16"/>
      <c r="E119" s="17"/>
      <c r="F119" s="76"/>
      <c r="G119" s="77"/>
      <c r="H119" s="78"/>
      <c r="I119" s="79"/>
      <c r="J119" s="79"/>
      <c r="K119" s="79"/>
      <c r="L119" s="79"/>
      <c r="M119" s="76"/>
      <c r="N119" s="76"/>
      <c r="O119" s="80"/>
    </row>
    <row r="120" spans="1:15" s="3" customFormat="1" x14ac:dyDescent="0.25">
      <c r="A120" s="18"/>
      <c r="B120" s="14"/>
      <c r="C120" s="15"/>
      <c r="D120" s="16"/>
      <c r="E120" s="17"/>
      <c r="F120" s="76"/>
      <c r="G120" s="77"/>
      <c r="H120" s="78"/>
      <c r="I120" s="79"/>
      <c r="J120" s="79"/>
      <c r="K120" s="79"/>
      <c r="L120" s="79"/>
      <c r="M120" s="76"/>
      <c r="N120" s="76"/>
      <c r="O120" s="80"/>
    </row>
    <row r="121" spans="1:15" s="3" customFormat="1" x14ac:dyDescent="0.25">
      <c r="A121" s="13"/>
      <c r="B121" s="14"/>
      <c r="C121" s="15"/>
      <c r="D121" s="16"/>
      <c r="E121" s="17"/>
      <c r="F121" s="76"/>
      <c r="G121" s="77"/>
      <c r="H121" s="78"/>
      <c r="I121" s="79"/>
      <c r="J121" s="79"/>
      <c r="K121" s="79"/>
      <c r="L121" s="79"/>
      <c r="M121" s="76"/>
      <c r="N121" s="76"/>
      <c r="O121" s="80"/>
    </row>
    <row r="122" spans="1:15" s="3" customFormat="1" x14ac:dyDescent="0.25">
      <c r="A122" s="18"/>
      <c r="B122" s="14"/>
      <c r="C122" s="15"/>
      <c r="D122" s="16"/>
      <c r="E122" s="17"/>
      <c r="F122" s="76"/>
      <c r="G122" s="77"/>
      <c r="H122" s="78"/>
      <c r="I122" s="79"/>
      <c r="J122" s="79"/>
      <c r="K122" s="79"/>
      <c r="L122" s="79"/>
      <c r="M122" s="76"/>
      <c r="N122" s="76"/>
      <c r="O122" s="80"/>
    </row>
    <row r="123" spans="1:15" s="3" customFormat="1" x14ac:dyDescent="0.25">
      <c r="A123" s="13"/>
      <c r="B123" s="14"/>
      <c r="C123" s="15"/>
      <c r="D123" s="16"/>
      <c r="E123" s="17"/>
      <c r="F123" s="76"/>
      <c r="G123" s="77"/>
      <c r="H123" s="78"/>
      <c r="I123" s="79"/>
      <c r="J123" s="79"/>
      <c r="K123" s="79"/>
      <c r="L123" s="79"/>
      <c r="M123" s="76"/>
      <c r="N123" s="76"/>
      <c r="O123" s="80"/>
    </row>
    <row r="124" spans="1:15" s="3" customFormat="1" x14ac:dyDescent="0.25">
      <c r="A124" s="18"/>
      <c r="B124" s="22"/>
      <c r="C124" s="15"/>
      <c r="D124" s="16"/>
      <c r="E124" s="17"/>
      <c r="F124" s="76"/>
      <c r="G124" s="77"/>
      <c r="H124" s="78"/>
      <c r="I124" s="79"/>
      <c r="J124" s="79"/>
      <c r="K124" s="79"/>
      <c r="L124" s="79"/>
      <c r="M124" s="76"/>
      <c r="N124" s="76"/>
      <c r="O124" s="80"/>
    </row>
    <row r="125" spans="1:15" s="3" customFormat="1" x14ac:dyDescent="0.25">
      <c r="A125" s="13"/>
      <c r="B125" s="14"/>
      <c r="C125" s="15"/>
      <c r="D125" s="16"/>
      <c r="E125" s="17"/>
      <c r="F125" s="76"/>
      <c r="G125" s="77"/>
      <c r="H125" s="78"/>
      <c r="I125" s="79"/>
      <c r="J125" s="79"/>
      <c r="K125" s="79"/>
      <c r="L125" s="79"/>
      <c r="M125" s="76"/>
      <c r="N125" s="76"/>
      <c r="O125" s="80"/>
    </row>
    <row r="126" spans="1:15" s="3" customFormat="1" x14ac:dyDescent="0.25">
      <c r="A126" s="18"/>
      <c r="B126" s="14"/>
      <c r="C126" s="15"/>
      <c r="D126" s="16"/>
      <c r="E126" s="17"/>
      <c r="F126" s="76"/>
      <c r="G126" s="77"/>
      <c r="H126" s="78"/>
      <c r="I126" s="79"/>
      <c r="J126" s="79"/>
      <c r="K126" s="79"/>
      <c r="L126" s="79"/>
      <c r="M126" s="76"/>
      <c r="N126" s="76"/>
      <c r="O126" s="80"/>
    </row>
    <row r="127" spans="1:15" s="3" customFormat="1" x14ac:dyDescent="0.25">
      <c r="A127" s="13"/>
      <c r="B127" s="14"/>
      <c r="C127" s="15"/>
      <c r="D127" s="16"/>
      <c r="E127" s="17"/>
      <c r="F127" s="76"/>
      <c r="G127" s="77"/>
      <c r="H127" s="78"/>
      <c r="I127" s="79"/>
      <c r="J127" s="79"/>
      <c r="K127" s="79"/>
      <c r="L127" s="79"/>
      <c r="M127" s="76"/>
      <c r="N127" s="76"/>
      <c r="O127" s="80"/>
    </row>
    <row r="128" spans="1:15" s="3" customFormat="1" x14ac:dyDescent="0.25">
      <c r="A128" s="18"/>
      <c r="B128" s="14"/>
      <c r="C128" s="15"/>
      <c r="D128" s="16"/>
      <c r="E128" s="17"/>
      <c r="F128" s="76"/>
      <c r="G128" s="77"/>
      <c r="H128" s="78"/>
      <c r="I128" s="79"/>
      <c r="J128" s="79"/>
      <c r="K128" s="79"/>
      <c r="L128" s="79"/>
      <c r="M128" s="76"/>
      <c r="N128" s="76"/>
      <c r="O128" s="80"/>
    </row>
    <row r="129" spans="1:15" s="3" customFormat="1" x14ac:dyDescent="0.25">
      <c r="A129" s="13"/>
      <c r="B129" s="14"/>
      <c r="C129" s="15"/>
      <c r="D129" s="16"/>
      <c r="E129" s="17"/>
      <c r="F129" s="76"/>
      <c r="G129" s="77"/>
      <c r="H129" s="78"/>
      <c r="I129" s="79"/>
      <c r="J129" s="79"/>
      <c r="K129" s="79"/>
      <c r="L129" s="79"/>
      <c r="M129" s="76"/>
      <c r="N129" s="76"/>
      <c r="O129" s="80"/>
    </row>
    <row r="130" spans="1:15" s="3" customFormat="1" x14ac:dyDescent="0.25">
      <c r="A130" s="18"/>
      <c r="B130" s="14"/>
      <c r="C130" s="15"/>
      <c r="D130" s="16"/>
      <c r="E130" s="17"/>
      <c r="F130" s="76"/>
      <c r="G130" s="77"/>
      <c r="H130" s="78"/>
      <c r="I130" s="79"/>
      <c r="J130" s="79"/>
      <c r="K130" s="79"/>
      <c r="L130" s="79"/>
      <c r="M130" s="76"/>
      <c r="N130" s="76"/>
      <c r="O130" s="80"/>
    </row>
    <row r="131" spans="1:15" s="3" customFormat="1" x14ac:dyDescent="0.25">
      <c r="A131" s="13"/>
      <c r="B131" s="14"/>
      <c r="C131" s="15"/>
      <c r="D131" s="16"/>
      <c r="E131" s="17"/>
      <c r="F131" s="76"/>
      <c r="G131" s="77"/>
      <c r="H131" s="78"/>
      <c r="I131" s="79"/>
      <c r="J131" s="79"/>
      <c r="K131" s="79"/>
      <c r="L131" s="79"/>
      <c r="M131" s="76"/>
      <c r="N131" s="76"/>
      <c r="O131" s="80"/>
    </row>
    <row r="132" spans="1:15" s="3" customFormat="1" x14ac:dyDescent="0.25">
      <c r="A132" s="18"/>
      <c r="B132" s="14"/>
      <c r="C132" s="15"/>
      <c r="D132" s="16"/>
      <c r="E132" s="17"/>
      <c r="F132" s="76"/>
      <c r="G132" s="77"/>
      <c r="H132" s="78"/>
      <c r="I132" s="79"/>
      <c r="J132" s="79"/>
      <c r="K132" s="79"/>
      <c r="L132" s="79"/>
      <c r="M132" s="76"/>
      <c r="N132" s="76"/>
      <c r="O132" s="80"/>
    </row>
    <row r="133" spans="1:15" s="3" customFormat="1" x14ac:dyDescent="0.25">
      <c r="A133" s="13"/>
      <c r="B133" s="14"/>
      <c r="C133" s="15"/>
      <c r="D133" s="16"/>
      <c r="E133" s="17"/>
      <c r="F133" s="76"/>
      <c r="G133" s="77"/>
      <c r="H133" s="78"/>
      <c r="I133" s="79"/>
      <c r="J133" s="79"/>
      <c r="K133" s="79"/>
      <c r="L133" s="79"/>
      <c r="M133" s="76"/>
      <c r="N133" s="76"/>
      <c r="O133" s="80"/>
    </row>
    <row r="134" spans="1:15" s="3" customFormat="1" x14ac:dyDescent="0.25">
      <c r="A134" s="18"/>
      <c r="B134" s="14"/>
      <c r="C134" s="15"/>
      <c r="D134" s="16"/>
      <c r="E134" s="17"/>
      <c r="F134" s="76"/>
      <c r="G134" s="77"/>
      <c r="H134" s="78"/>
      <c r="I134" s="79"/>
      <c r="J134" s="79"/>
      <c r="K134" s="79"/>
      <c r="L134" s="79"/>
      <c r="M134" s="76"/>
      <c r="N134" s="76"/>
      <c r="O134" s="80"/>
    </row>
    <row r="135" spans="1:15" s="3" customFormat="1" x14ac:dyDescent="0.25">
      <c r="A135" s="13"/>
      <c r="B135" s="14"/>
      <c r="C135" s="15"/>
      <c r="D135" s="16"/>
      <c r="E135" s="17"/>
      <c r="F135" s="76"/>
      <c r="G135" s="77"/>
      <c r="H135" s="78"/>
      <c r="I135" s="79"/>
      <c r="J135" s="79"/>
      <c r="K135" s="79"/>
      <c r="L135" s="79"/>
      <c r="M135" s="76"/>
      <c r="N135" s="76"/>
      <c r="O135" s="80"/>
    </row>
    <row r="136" spans="1:15" s="3" customFormat="1" x14ac:dyDescent="0.25">
      <c r="A136" s="18"/>
      <c r="B136" s="14"/>
      <c r="C136" s="15"/>
      <c r="D136" s="16"/>
      <c r="E136" s="17"/>
      <c r="F136" s="76"/>
      <c r="G136" s="77"/>
      <c r="H136" s="78"/>
      <c r="I136" s="79"/>
      <c r="J136" s="79"/>
      <c r="K136" s="79"/>
      <c r="L136" s="79"/>
      <c r="M136" s="76"/>
      <c r="N136" s="76"/>
      <c r="O136" s="80"/>
    </row>
    <row r="137" spans="1:15" s="3" customFormat="1" x14ac:dyDescent="0.25">
      <c r="A137" s="13"/>
      <c r="B137" s="14"/>
      <c r="C137" s="15"/>
      <c r="D137" s="16"/>
      <c r="E137" s="17"/>
      <c r="F137" s="76"/>
      <c r="G137" s="77"/>
      <c r="H137" s="78"/>
      <c r="I137" s="79"/>
      <c r="J137" s="79"/>
      <c r="K137" s="79"/>
      <c r="L137" s="79"/>
      <c r="M137" s="76"/>
      <c r="N137" s="76"/>
      <c r="O137" s="80"/>
    </row>
    <row r="138" spans="1:15" s="3" customFormat="1" x14ac:dyDescent="0.25">
      <c r="A138" s="18"/>
      <c r="B138" s="14"/>
      <c r="C138" s="15"/>
      <c r="D138" s="16"/>
      <c r="E138" s="17"/>
      <c r="F138" s="76"/>
      <c r="G138" s="77"/>
      <c r="H138" s="78"/>
      <c r="I138" s="79"/>
      <c r="J138" s="79"/>
      <c r="K138" s="79"/>
      <c r="L138" s="79"/>
      <c r="M138" s="76"/>
      <c r="N138" s="76"/>
      <c r="O138" s="80"/>
    </row>
    <row r="139" spans="1:15" s="3" customFormat="1" x14ac:dyDescent="0.25">
      <c r="A139" s="13"/>
      <c r="B139" s="22"/>
      <c r="C139" s="15"/>
      <c r="D139" s="16"/>
      <c r="E139" s="17"/>
      <c r="F139" s="76"/>
      <c r="G139" s="77"/>
      <c r="H139" s="78"/>
      <c r="I139" s="79"/>
      <c r="J139" s="79"/>
      <c r="K139" s="79"/>
      <c r="L139" s="79"/>
      <c r="M139" s="76"/>
      <c r="N139" s="76"/>
      <c r="O139" s="80"/>
    </row>
    <row r="140" spans="1:15" s="3" customFormat="1" x14ac:dyDescent="0.25">
      <c r="A140" s="18"/>
      <c r="B140" s="14"/>
      <c r="C140" s="15"/>
      <c r="D140" s="16"/>
      <c r="E140" s="17"/>
      <c r="F140" s="76"/>
      <c r="G140" s="77"/>
      <c r="H140" s="78"/>
      <c r="I140" s="79"/>
      <c r="J140" s="79"/>
      <c r="K140" s="79"/>
      <c r="L140" s="79"/>
      <c r="M140" s="76"/>
      <c r="N140" s="76"/>
      <c r="O140" s="80"/>
    </row>
    <row r="141" spans="1:15" s="3" customFormat="1" x14ac:dyDescent="0.25">
      <c r="A141" s="13"/>
      <c r="B141" s="14"/>
      <c r="C141" s="15"/>
      <c r="D141" s="16"/>
      <c r="E141" s="17"/>
      <c r="F141" s="76"/>
      <c r="G141" s="77"/>
      <c r="H141" s="78"/>
      <c r="I141" s="79"/>
      <c r="J141" s="79"/>
      <c r="K141" s="79"/>
      <c r="L141" s="79"/>
      <c r="M141" s="76"/>
      <c r="N141" s="76"/>
      <c r="O141" s="80"/>
    </row>
    <row r="142" spans="1:15" s="3" customFormat="1" x14ac:dyDescent="0.25">
      <c r="A142" s="18"/>
      <c r="B142" s="14"/>
      <c r="C142" s="15"/>
      <c r="D142" s="16"/>
      <c r="E142" s="17"/>
      <c r="F142" s="76"/>
      <c r="G142" s="77"/>
      <c r="H142" s="78"/>
      <c r="I142" s="79"/>
      <c r="J142" s="79"/>
      <c r="K142" s="79"/>
      <c r="L142" s="79"/>
      <c r="M142" s="76"/>
      <c r="N142" s="76"/>
      <c r="O142" s="80"/>
    </row>
    <row r="143" spans="1:15" s="3" customFormat="1" x14ac:dyDescent="0.25">
      <c r="A143" s="13"/>
      <c r="B143" s="14"/>
      <c r="C143" s="15"/>
      <c r="D143" s="16"/>
      <c r="E143" s="17"/>
      <c r="F143" s="76"/>
      <c r="G143" s="77"/>
      <c r="H143" s="78"/>
      <c r="I143" s="79"/>
      <c r="J143" s="79"/>
      <c r="K143" s="79"/>
      <c r="L143" s="79"/>
      <c r="M143" s="76"/>
      <c r="N143" s="76"/>
      <c r="O143" s="80"/>
    </row>
    <row r="144" spans="1:15" s="3" customFormat="1" x14ac:dyDescent="0.25">
      <c r="A144" s="18"/>
      <c r="B144" s="23"/>
      <c r="C144" s="15"/>
      <c r="D144" s="24"/>
      <c r="E144" s="17"/>
      <c r="F144" s="76"/>
      <c r="G144" s="82"/>
      <c r="H144" s="78"/>
      <c r="I144" s="79"/>
      <c r="J144" s="79"/>
      <c r="K144" s="79"/>
      <c r="L144" s="79"/>
      <c r="M144" s="76"/>
      <c r="N144" s="76"/>
      <c r="O144" s="80"/>
    </row>
    <row r="145" spans="1:15" s="3" customFormat="1" x14ac:dyDescent="0.25">
      <c r="A145" s="13"/>
      <c r="B145" s="23"/>
      <c r="C145" s="15"/>
      <c r="D145" s="24"/>
      <c r="E145" s="17"/>
      <c r="F145" s="76"/>
      <c r="G145" s="82"/>
      <c r="H145" s="78"/>
      <c r="I145" s="79"/>
      <c r="J145" s="79"/>
      <c r="K145" s="79"/>
      <c r="L145" s="79"/>
      <c r="M145" s="76"/>
      <c r="N145" s="76"/>
      <c r="O145" s="80"/>
    </row>
    <row r="146" spans="1:15" s="3" customFormat="1" x14ac:dyDescent="0.25">
      <c r="A146" s="18"/>
      <c r="B146" s="14"/>
      <c r="C146" s="15"/>
      <c r="D146" s="16"/>
      <c r="E146" s="17"/>
      <c r="F146" s="76"/>
      <c r="G146" s="77"/>
      <c r="H146" s="78"/>
      <c r="I146" s="79"/>
      <c r="J146" s="79"/>
      <c r="K146" s="79"/>
      <c r="L146" s="79"/>
      <c r="M146" s="76"/>
      <c r="N146" s="76"/>
      <c r="O146" s="80"/>
    </row>
    <row r="147" spans="1:15" s="3" customFormat="1" x14ac:dyDescent="0.25">
      <c r="A147" s="13"/>
      <c r="B147" s="14"/>
      <c r="C147" s="15"/>
      <c r="D147" s="16"/>
      <c r="E147" s="17"/>
      <c r="F147" s="76"/>
      <c r="G147" s="77"/>
      <c r="H147" s="78"/>
      <c r="I147" s="79"/>
      <c r="J147" s="79"/>
      <c r="K147" s="79"/>
      <c r="L147" s="79"/>
      <c r="M147" s="76"/>
      <c r="N147" s="76"/>
      <c r="O147" s="80"/>
    </row>
    <row r="148" spans="1:15" s="3" customFormat="1" x14ac:dyDescent="0.25">
      <c r="A148" s="18"/>
      <c r="B148" s="14"/>
      <c r="C148" s="15"/>
      <c r="D148" s="16"/>
      <c r="E148" s="17"/>
      <c r="F148" s="76"/>
      <c r="G148" s="77"/>
      <c r="H148" s="78"/>
      <c r="I148" s="79"/>
      <c r="J148" s="79"/>
      <c r="K148" s="79"/>
      <c r="L148" s="79"/>
      <c r="M148" s="76"/>
      <c r="N148" s="76"/>
      <c r="O148" s="80"/>
    </row>
    <row r="149" spans="1:15" s="3" customFormat="1" x14ac:dyDescent="0.25">
      <c r="A149" s="13"/>
      <c r="B149" s="14"/>
      <c r="C149" s="15"/>
      <c r="D149" s="16"/>
      <c r="E149" s="17"/>
      <c r="F149" s="76"/>
      <c r="G149" s="77"/>
      <c r="H149" s="78"/>
      <c r="I149" s="79"/>
      <c r="J149" s="79"/>
      <c r="K149" s="79"/>
      <c r="L149" s="79"/>
      <c r="M149" s="76"/>
      <c r="N149" s="76"/>
      <c r="O149" s="80"/>
    </row>
    <row r="150" spans="1:15" s="3" customFormat="1" x14ac:dyDescent="0.25">
      <c r="A150" s="18"/>
      <c r="B150" s="14"/>
      <c r="C150" s="15"/>
      <c r="D150" s="16"/>
      <c r="E150" s="17"/>
      <c r="F150" s="76"/>
      <c r="G150" s="77"/>
      <c r="H150" s="78"/>
      <c r="I150" s="79"/>
      <c r="J150" s="79"/>
      <c r="K150" s="79"/>
      <c r="L150" s="79"/>
      <c r="M150" s="76"/>
      <c r="N150" s="76"/>
      <c r="O150" s="80"/>
    </row>
    <row r="151" spans="1:15" s="3" customFormat="1" x14ac:dyDescent="0.25">
      <c r="A151" s="13"/>
      <c r="B151" s="22"/>
      <c r="C151" s="15"/>
      <c r="D151" s="16"/>
      <c r="E151" s="17"/>
      <c r="F151" s="76"/>
      <c r="G151" s="77"/>
      <c r="H151" s="78"/>
      <c r="I151" s="79"/>
      <c r="J151" s="79"/>
      <c r="K151" s="79"/>
      <c r="L151" s="79"/>
      <c r="M151" s="76"/>
      <c r="N151" s="76"/>
      <c r="O151" s="80"/>
    </row>
    <row r="152" spans="1:15" s="3" customFormat="1" x14ac:dyDescent="0.25">
      <c r="A152" s="18"/>
      <c r="B152" s="14"/>
      <c r="C152" s="15"/>
      <c r="D152" s="16"/>
      <c r="E152" s="21"/>
      <c r="F152" s="76"/>
      <c r="G152" s="77"/>
      <c r="H152" s="78"/>
      <c r="I152" s="79"/>
      <c r="J152" s="79"/>
      <c r="K152" s="79"/>
      <c r="L152" s="79"/>
      <c r="M152" s="76"/>
      <c r="N152" s="76"/>
      <c r="O152" s="80"/>
    </row>
    <row r="153" spans="1:15" s="3" customFormat="1" x14ac:dyDescent="0.25">
      <c r="A153" s="13"/>
      <c r="B153" s="14"/>
      <c r="C153" s="15"/>
      <c r="D153" s="16"/>
      <c r="E153" s="17"/>
      <c r="F153" s="76"/>
      <c r="G153" s="77"/>
      <c r="H153" s="78"/>
      <c r="I153" s="79"/>
      <c r="J153" s="79"/>
      <c r="K153" s="79"/>
      <c r="L153" s="79"/>
      <c r="M153" s="76"/>
      <c r="N153" s="76"/>
      <c r="O153" s="80"/>
    </row>
    <row r="154" spans="1:15" s="3" customFormat="1" x14ac:dyDescent="0.25">
      <c r="A154" s="18"/>
      <c r="B154" s="14"/>
      <c r="C154" s="15"/>
      <c r="D154" s="16"/>
      <c r="E154" s="17"/>
      <c r="F154" s="76"/>
      <c r="G154" s="77"/>
      <c r="H154" s="78"/>
      <c r="I154" s="79"/>
      <c r="J154" s="79"/>
      <c r="K154" s="79"/>
      <c r="L154" s="79"/>
      <c r="M154" s="76"/>
      <c r="N154" s="76"/>
      <c r="O154" s="80"/>
    </row>
    <row r="155" spans="1:15" s="3" customFormat="1" x14ac:dyDescent="0.25">
      <c r="A155" s="13"/>
      <c r="B155" s="14"/>
      <c r="C155" s="15"/>
      <c r="D155" s="16"/>
      <c r="E155" s="17"/>
      <c r="F155" s="76"/>
      <c r="G155" s="77"/>
      <c r="H155" s="78"/>
      <c r="I155" s="79"/>
      <c r="J155" s="79"/>
      <c r="K155" s="79"/>
      <c r="L155" s="79"/>
      <c r="M155" s="76"/>
      <c r="N155" s="76"/>
      <c r="O155" s="80"/>
    </row>
    <row r="156" spans="1:15" s="3" customFormat="1" x14ac:dyDescent="0.25">
      <c r="A156" s="18"/>
      <c r="B156" s="14"/>
      <c r="C156" s="15"/>
      <c r="D156" s="16"/>
      <c r="E156" s="17"/>
      <c r="F156" s="76"/>
      <c r="G156" s="77"/>
      <c r="H156" s="78"/>
      <c r="I156" s="79"/>
      <c r="J156" s="79"/>
      <c r="K156" s="79"/>
      <c r="L156" s="79"/>
      <c r="M156" s="76"/>
      <c r="N156" s="76"/>
      <c r="O156" s="80"/>
    </row>
    <row r="157" spans="1:15" s="3" customFormat="1" x14ac:dyDescent="0.25">
      <c r="A157" s="13"/>
      <c r="B157" s="14"/>
      <c r="C157" s="15"/>
      <c r="D157" s="16"/>
      <c r="E157" s="17"/>
      <c r="F157" s="76"/>
      <c r="G157" s="77"/>
      <c r="H157" s="78"/>
      <c r="I157" s="79"/>
      <c r="J157" s="79"/>
      <c r="K157" s="79"/>
      <c r="L157" s="79"/>
      <c r="M157" s="76"/>
      <c r="N157" s="76"/>
      <c r="O157" s="80"/>
    </row>
    <row r="158" spans="1:15" s="3" customFormat="1" x14ac:dyDescent="0.25">
      <c r="A158" s="18"/>
      <c r="B158" s="14"/>
      <c r="C158" s="15"/>
      <c r="D158" s="16"/>
      <c r="E158" s="17"/>
      <c r="F158" s="76"/>
      <c r="G158" s="77"/>
      <c r="H158" s="78"/>
      <c r="I158" s="79"/>
      <c r="J158" s="79"/>
      <c r="K158" s="79"/>
      <c r="L158" s="79"/>
      <c r="M158" s="76"/>
      <c r="N158" s="76"/>
      <c r="O158" s="80"/>
    </row>
    <row r="159" spans="1:15" s="3" customFormat="1" ht="21.75" customHeight="1" x14ac:dyDescent="0.25">
      <c r="A159" s="13"/>
      <c r="B159" s="14"/>
      <c r="C159" s="15"/>
      <c r="D159" s="16"/>
      <c r="E159" s="17"/>
      <c r="F159" s="76"/>
      <c r="G159" s="77"/>
      <c r="H159" s="78"/>
      <c r="I159" s="79"/>
      <c r="J159" s="79"/>
      <c r="K159" s="79"/>
      <c r="L159" s="79"/>
      <c r="M159" s="76"/>
      <c r="N159" s="76"/>
      <c r="O159" s="80"/>
    </row>
    <row r="160" spans="1:15" s="3" customFormat="1" x14ac:dyDescent="0.25">
      <c r="A160" s="18"/>
      <c r="B160" s="14"/>
      <c r="C160" s="15"/>
      <c r="D160" s="16"/>
      <c r="E160" s="17"/>
      <c r="F160" s="76"/>
      <c r="G160" s="77"/>
      <c r="H160" s="78"/>
      <c r="I160" s="79"/>
      <c r="J160" s="79"/>
      <c r="K160" s="79"/>
      <c r="L160" s="79"/>
      <c r="M160" s="76"/>
      <c r="N160" s="76"/>
      <c r="O160" s="80"/>
    </row>
    <row r="161" spans="1:15" s="3" customFormat="1" x14ac:dyDescent="0.25">
      <c r="A161" s="13"/>
      <c r="B161" s="14"/>
      <c r="C161" s="15"/>
      <c r="D161" s="16"/>
      <c r="E161" s="17"/>
      <c r="F161" s="76"/>
      <c r="G161" s="77"/>
      <c r="H161" s="78"/>
      <c r="I161" s="79"/>
      <c r="J161" s="79"/>
      <c r="K161" s="79"/>
      <c r="L161" s="79"/>
      <c r="M161" s="76"/>
      <c r="N161" s="76"/>
      <c r="O161" s="80"/>
    </row>
    <row r="162" spans="1:15" s="3" customFormat="1" x14ac:dyDescent="0.25">
      <c r="A162" s="18"/>
      <c r="B162" s="14"/>
      <c r="C162" s="15"/>
      <c r="D162" s="16"/>
      <c r="E162" s="17"/>
      <c r="F162" s="76"/>
      <c r="G162" s="77"/>
      <c r="H162" s="78"/>
      <c r="I162" s="79"/>
      <c r="J162" s="79"/>
      <c r="K162" s="79"/>
      <c r="L162" s="79"/>
      <c r="M162" s="76"/>
      <c r="N162" s="76"/>
      <c r="O162" s="80"/>
    </row>
    <row r="163" spans="1:15" s="3" customFormat="1" x14ac:dyDescent="0.25">
      <c r="A163" s="13"/>
      <c r="B163" s="14"/>
      <c r="C163" s="15"/>
      <c r="D163" s="16"/>
      <c r="E163" s="17"/>
      <c r="F163" s="76"/>
      <c r="G163" s="77"/>
      <c r="H163" s="78"/>
      <c r="I163" s="79"/>
      <c r="J163" s="79"/>
      <c r="K163" s="79"/>
      <c r="L163" s="79"/>
      <c r="M163" s="76"/>
      <c r="N163" s="76"/>
      <c r="O163" s="80"/>
    </row>
    <row r="164" spans="1:15" s="3" customFormat="1" x14ac:dyDescent="0.25">
      <c r="A164" s="18"/>
      <c r="B164" s="14"/>
      <c r="C164" s="15"/>
      <c r="D164" s="16"/>
      <c r="E164" s="17"/>
      <c r="F164" s="76"/>
      <c r="G164" s="77"/>
      <c r="H164" s="78"/>
      <c r="I164" s="79"/>
      <c r="J164" s="79"/>
      <c r="K164" s="79"/>
      <c r="L164" s="79"/>
      <c r="M164" s="76"/>
      <c r="N164" s="76"/>
      <c r="O164" s="80"/>
    </row>
    <row r="165" spans="1:15" s="3" customFormat="1" x14ac:dyDescent="0.25">
      <c r="A165" s="13"/>
      <c r="B165" s="14"/>
      <c r="C165" s="15"/>
      <c r="D165" s="16"/>
      <c r="E165" s="17"/>
      <c r="F165" s="76"/>
      <c r="G165" s="77"/>
      <c r="H165" s="78"/>
      <c r="I165" s="79"/>
      <c r="J165" s="79"/>
      <c r="K165" s="79"/>
      <c r="L165" s="79"/>
      <c r="M165" s="76"/>
      <c r="N165" s="76"/>
      <c r="O165" s="80"/>
    </row>
    <row r="166" spans="1:15" s="3" customFormat="1" x14ac:dyDescent="0.25">
      <c r="A166" s="18"/>
      <c r="B166" s="14"/>
      <c r="C166" s="15"/>
      <c r="D166" s="16"/>
      <c r="E166" s="17"/>
      <c r="F166" s="76"/>
      <c r="G166" s="77"/>
      <c r="H166" s="78"/>
      <c r="I166" s="79"/>
      <c r="J166" s="79"/>
      <c r="K166" s="79"/>
      <c r="L166" s="79"/>
      <c r="M166" s="76"/>
      <c r="N166" s="76"/>
      <c r="O166" s="80"/>
    </row>
    <row r="167" spans="1:15" s="3" customFormat="1" x14ac:dyDescent="0.25">
      <c r="A167" s="13"/>
      <c r="B167" s="14"/>
      <c r="C167" s="15"/>
      <c r="D167" s="16"/>
      <c r="E167" s="17"/>
      <c r="F167" s="76"/>
      <c r="G167" s="77"/>
      <c r="H167" s="78"/>
      <c r="I167" s="79"/>
      <c r="J167" s="79"/>
      <c r="K167" s="79"/>
      <c r="L167" s="79"/>
      <c r="M167" s="76"/>
      <c r="N167" s="76"/>
      <c r="O167" s="80"/>
    </row>
    <row r="168" spans="1:15" s="3" customFormat="1" x14ac:dyDescent="0.25">
      <c r="A168" s="18"/>
      <c r="B168" s="14"/>
      <c r="C168" s="15"/>
      <c r="D168" s="16"/>
      <c r="E168" s="17"/>
      <c r="F168" s="76"/>
      <c r="G168" s="77"/>
      <c r="H168" s="78"/>
      <c r="I168" s="79"/>
      <c r="J168" s="79"/>
      <c r="K168" s="79"/>
      <c r="L168" s="79"/>
      <c r="M168" s="76"/>
      <c r="N168" s="76"/>
      <c r="O168" s="80"/>
    </row>
    <row r="169" spans="1:15" s="3" customFormat="1" x14ac:dyDescent="0.25">
      <c r="A169" s="13"/>
      <c r="B169" s="14"/>
      <c r="C169" s="15"/>
      <c r="D169" s="16"/>
      <c r="E169" s="17"/>
      <c r="F169" s="76"/>
      <c r="G169" s="77"/>
      <c r="H169" s="78"/>
      <c r="I169" s="79"/>
      <c r="J169" s="79"/>
      <c r="K169" s="79"/>
      <c r="L169" s="79"/>
      <c r="M169" s="76"/>
      <c r="N169" s="76"/>
      <c r="O169" s="80"/>
    </row>
    <row r="170" spans="1:15" s="3" customFormat="1" x14ac:dyDescent="0.25">
      <c r="A170" s="18"/>
      <c r="B170" s="14"/>
      <c r="C170" s="15"/>
      <c r="D170" s="16"/>
      <c r="E170" s="17"/>
      <c r="F170" s="76"/>
      <c r="G170" s="77"/>
      <c r="H170" s="78"/>
      <c r="I170" s="79"/>
      <c r="J170" s="79"/>
      <c r="K170" s="79"/>
      <c r="L170" s="79"/>
      <c r="M170" s="76"/>
      <c r="N170" s="76"/>
      <c r="O170" s="80"/>
    </row>
    <row r="171" spans="1:15" s="3" customFormat="1" x14ac:dyDescent="0.25">
      <c r="A171" s="13"/>
      <c r="B171" s="14"/>
      <c r="C171" s="15"/>
      <c r="D171" s="16"/>
      <c r="E171" s="17"/>
      <c r="F171" s="76"/>
      <c r="G171" s="77"/>
      <c r="H171" s="78"/>
      <c r="I171" s="79"/>
      <c r="J171" s="79"/>
      <c r="K171" s="79"/>
      <c r="L171" s="79"/>
      <c r="M171" s="76"/>
      <c r="N171" s="76"/>
      <c r="O171" s="80"/>
    </row>
    <row r="172" spans="1:15" s="3" customFormat="1" x14ac:dyDescent="0.25">
      <c r="A172" s="18"/>
      <c r="B172" s="14"/>
      <c r="C172" s="15"/>
      <c r="D172" s="16"/>
      <c r="E172" s="17"/>
      <c r="F172" s="76"/>
      <c r="G172" s="77"/>
      <c r="H172" s="78"/>
      <c r="I172" s="79"/>
      <c r="J172" s="79"/>
      <c r="K172" s="79"/>
      <c r="L172" s="79"/>
      <c r="M172" s="76"/>
      <c r="N172" s="76"/>
      <c r="O172" s="80"/>
    </row>
    <row r="173" spans="1:15" s="3" customFormat="1" x14ac:dyDescent="0.25">
      <c r="A173" s="13"/>
      <c r="B173" s="14"/>
      <c r="C173" s="15"/>
      <c r="D173" s="16"/>
      <c r="E173" s="17"/>
      <c r="F173" s="76"/>
      <c r="G173" s="77"/>
      <c r="H173" s="78"/>
      <c r="I173" s="79"/>
      <c r="J173" s="79"/>
      <c r="K173" s="79"/>
      <c r="L173" s="79"/>
      <c r="M173" s="76"/>
      <c r="N173" s="76"/>
      <c r="O173" s="80"/>
    </row>
    <row r="174" spans="1:15" s="3" customFormat="1" x14ac:dyDescent="0.25">
      <c r="A174" s="18"/>
      <c r="B174" s="14"/>
      <c r="C174" s="15"/>
      <c r="D174" s="16"/>
      <c r="E174" s="17"/>
      <c r="F174" s="76"/>
      <c r="G174" s="77"/>
      <c r="H174" s="78"/>
      <c r="I174" s="79"/>
      <c r="J174" s="79"/>
      <c r="K174" s="79"/>
      <c r="L174" s="79"/>
      <c r="M174" s="76"/>
      <c r="N174" s="76"/>
      <c r="O174" s="80"/>
    </row>
    <row r="175" spans="1:15" s="3" customFormat="1" x14ac:dyDescent="0.25">
      <c r="A175" s="13"/>
      <c r="B175" s="14"/>
      <c r="C175" s="15"/>
      <c r="D175" s="16"/>
      <c r="E175" s="17"/>
      <c r="F175" s="76"/>
      <c r="G175" s="77"/>
      <c r="H175" s="78"/>
      <c r="I175" s="79"/>
      <c r="J175" s="79"/>
      <c r="K175" s="79"/>
      <c r="L175" s="79"/>
      <c r="M175" s="76"/>
      <c r="N175" s="76"/>
      <c r="O175" s="80"/>
    </row>
    <row r="176" spans="1:15" s="3" customFormat="1" x14ac:dyDescent="0.25">
      <c r="A176" s="18"/>
      <c r="B176" s="14"/>
      <c r="C176" s="15"/>
      <c r="D176" s="16"/>
      <c r="E176" s="17"/>
      <c r="F176" s="76"/>
      <c r="G176" s="77"/>
      <c r="H176" s="78"/>
      <c r="I176" s="79"/>
      <c r="J176" s="79"/>
      <c r="K176" s="79"/>
      <c r="L176" s="79"/>
      <c r="M176" s="76"/>
      <c r="N176" s="76"/>
      <c r="O176" s="80"/>
    </row>
    <row r="177" spans="1:15" s="3" customFormat="1" x14ac:dyDescent="0.25">
      <c r="A177" s="13"/>
      <c r="B177" s="14"/>
      <c r="C177" s="15"/>
      <c r="D177" s="16"/>
      <c r="E177" s="17"/>
      <c r="F177" s="76"/>
      <c r="G177" s="77"/>
      <c r="H177" s="78"/>
      <c r="I177" s="79"/>
      <c r="J177" s="79"/>
      <c r="K177" s="79"/>
      <c r="L177" s="79"/>
      <c r="M177" s="76"/>
      <c r="N177" s="76"/>
      <c r="O177" s="80"/>
    </row>
    <row r="178" spans="1:15" s="3" customFormat="1" x14ac:dyDescent="0.25">
      <c r="A178" s="18"/>
      <c r="B178" s="14"/>
      <c r="C178" s="15"/>
      <c r="D178" s="16"/>
      <c r="E178" s="17"/>
      <c r="F178" s="76"/>
      <c r="G178" s="77"/>
      <c r="H178" s="78"/>
      <c r="I178" s="79"/>
      <c r="J178" s="79"/>
      <c r="K178" s="79"/>
      <c r="L178" s="79"/>
      <c r="M178" s="76"/>
      <c r="N178" s="76"/>
      <c r="O178" s="80"/>
    </row>
    <row r="179" spans="1:15" s="3" customFormat="1" x14ac:dyDescent="0.25">
      <c r="A179" s="13"/>
      <c r="B179" s="14"/>
      <c r="C179" s="15"/>
      <c r="D179" s="16"/>
      <c r="E179" s="17"/>
      <c r="F179" s="76"/>
      <c r="G179" s="77"/>
      <c r="H179" s="78"/>
      <c r="I179" s="79"/>
      <c r="J179" s="79"/>
      <c r="K179" s="79"/>
      <c r="L179" s="79"/>
      <c r="M179" s="76"/>
      <c r="N179" s="76"/>
      <c r="O179" s="80"/>
    </row>
    <row r="180" spans="1:15" s="3" customFormat="1" x14ac:dyDescent="0.25">
      <c r="A180" s="18"/>
      <c r="B180" s="14"/>
      <c r="C180" s="15"/>
      <c r="D180" s="16"/>
      <c r="E180" s="17"/>
      <c r="F180" s="76"/>
      <c r="G180" s="77"/>
      <c r="H180" s="78"/>
      <c r="I180" s="79"/>
      <c r="J180" s="79"/>
      <c r="K180" s="79"/>
      <c r="L180" s="79"/>
      <c r="M180" s="76"/>
      <c r="N180" s="76"/>
      <c r="O180" s="80"/>
    </row>
    <row r="181" spans="1:15" s="3" customFormat="1" x14ac:dyDescent="0.25">
      <c r="A181" s="13"/>
      <c r="B181" s="14"/>
      <c r="C181" s="15"/>
      <c r="D181" s="16"/>
      <c r="E181" s="17"/>
      <c r="F181" s="76"/>
      <c r="G181" s="77"/>
      <c r="H181" s="78"/>
      <c r="I181" s="79"/>
      <c r="J181" s="79"/>
      <c r="K181" s="79"/>
      <c r="L181" s="79"/>
      <c r="M181" s="76"/>
      <c r="N181" s="76"/>
      <c r="O181" s="80"/>
    </row>
    <row r="182" spans="1:15" s="3" customFormat="1" x14ac:dyDescent="0.25">
      <c r="A182" s="18"/>
      <c r="B182" s="14"/>
      <c r="C182" s="15"/>
      <c r="D182" s="16"/>
      <c r="E182" s="17"/>
      <c r="F182" s="76"/>
      <c r="G182" s="77"/>
      <c r="H182" s="78"/>
      <c r="I182" s="79"/>
      <c r="J182" s="79"/>
      <c r="K182" s="79"/>
      <c r="L182" s="79"/>
      <c r="M182" s="76"/>
      <c r="N182" s="76"/>
      <c r="O182" s="80"/>
    </row>
    <row r="183" spans="1:15" s="3" customFormat="1" x14ac:dyDescent="0.25">
      <c r="A183" s="13"/>
      <c r="B183" s="14"/>
      <c r="C183" s="15"/>
      <c r="D183" s="16"/>
      <c r="E183" s="17"/>
      <c r="F183" s="76"/>
      <c r="G183" s="77"/>
      <c r="H183" s="78"/>
      <c r="I183" s="79"/>
      <c r="J183" s="79"/>
      <c r="K183" s="79"/>
      <c r="L183" s="79"/>
      <c r="M183" s="76"/>
      <c r="N183" s="76"/>
      <c r="O183" s="80"/>
    </row>
    <row r="184" spans="1:15" s="3" customFormat="1" x14ac:dyDescent="0.25">
      <c r="A184" s="18"/>
      <c r="B184" s="14"/>
      <c r="C184" s="15"/>
      <c r="D184" s="16"/>
      <c r="E184" s="17"/>
      <c r="F184" s="76"/>
      <c r="G184" s="77"/>
      <c r="H184" s="78"/>
      <c r="I184" s="79"/>
      <c r="J184" s="79"/>
      <c r="K184" s="79"/>
      <c r="L184" s="79"/>
      <c r="M184" s="76"/>
      <c r="N184" s="76"/>
      <c r="O184" s="80"/>
    </row>
    <row r="185" spans="1:15" s="3" customFormat="1" x14ac:dyDescent="0.25">
      <c r="A185" s="13"/>
      <c r="B185" s="14"/>
      <c r="C185" s="15"/>
      <c r="D185" s="16"/>
      <c r="E185" s="17"/>
      <c r="F185" s="76"/>
      <c r="G185" s="77"/>
      <c r="H185" s="78"/>
      <c r="I185" s="79"/>
      <c r="J185" s="79"/>
      <c r="K185" s="79"/>
      <c r="L185" s="79"/>
      <c r="M185" s="76"/>
      <c r="N185" s="76"/>
      <c r="O185" s="80"/>
    </row>
    <row r="186" spans="1:15" s="3" customFormat="1" x14ac:dyDescent="0.25">
      <c r="A186" s="18"/>
      <c r="B186" s="14"/>
      <c r="C186" s="15"/>
      <c r="D186" s="16"/>
      <c r="E186" s="17"/>
      <c r="F186" s="76"/>
      <c r="G186" s="77"/>
      <c r="H186" s="78"/>
      <c r="I186" s="79"/>
      <c r="J186" s="79"/>
      <c r="K186" s="79"/>
      <c r="L186" s="79"/>
      <c r="M186" s="76"/>
      <c r="N186" s="76"/>
      <c r="O186" s="80"/>
    </row>
    <row r="187" spans="1:15" s="3" customFormat="1" x14ac:dyDescent="0.25">
      <c r="A187" s="13"/>
      <c r="B187" s="14"/>
      <c r="C187" s="15"/>
      <c r="D187" s="16"/>
      <c r="E187" s="17"/>
      <c r="F187" s="76"/>
      <c r="G187" s="77"/>
      <c r="H187" s="78"/>
      <c r="I187" s="79"/>
      <c r="J187" s="79"/>
      <c r="K187" s="79"/>
      <c r="L187" s="79"/>
      <c r="M187" s="76"/>
      <c r="N187" s="76"/>
      <c r="O187" s="80"/>
    </row>
    <row r="188" spans="1:15" s="3" customFormat="1" x14ac:dyDescent="0.25">
      <c r="A188" s="18"/>
      <c r="B188" s="14"/>
      <c r="C188" s="15"/>
      <c r="D188" s="16"/>
      <c r="E188" s="17"/>
      <c r="F188" s="76"/>
      <c r="G188" s="77"/>
      <c r="H188" s="78"/>
      <c r="I188" s="79"/>
      <c r="J188" s="79"/>
      <c r="K188" s="79"/>
      <c r="L188" s="79"/>
      <c r="M188" s="76"/>
      <c r="N188" s="76"/>
      <c r="O188" s="80"/>
    </row>
    <row r="189" spans="1:15" s="3" customFormat="1" x14ac:dyDescent="0.25">
      <c r="A189" s="13"/>
      <c r="B189" s="14"/>
      <c r="C189" s="15"/>
      <c r="D189" s="16"/>
      <c r="E189" s="17"/>
      <c r="F189" s="76"/>
      <c r="G189" s="77"/>
      <c r="H189" s="78"/>
      <c r="I189" s="79"/>
      <c r="J189" s="79"/>
      <c r="K189" s="79"/>
      <c r="L189" s="79"/>
      <c r="M189" s="76"/>
      <c r="N189" s="76"/>
      <c r="O189" s="80"/>
    </row>
    <row r="190" spans="1:15" s="3" customFormat="1" x14ac:dyDescent="0.25">
      <c r="A190" s="18"/>
      <c r="B190" s="14"/>
      <c r="C190" s="15"/>
      <c r="D190" s="16"/>
      <c r="E190" s="17"/>
      <c r="F190" s="76"/>
      <c r="G190" s="77"/>
      <c r="H190" s="78"/>
      <c r="I190" s="79"/>
      <c r="J190" s="79"/>
      <c r="K190" s="79"/>
      <c r="L190" s="79"/>
      <c r="M190" s="76"/>
      <c r="N190" s="76"/>
      <c r="O190" s="80"/>
    </row>
    <row r="191" spans="1:15" s="3" customFormat="1" x14ac:dyDescent="0.25">
      <c r="A191" s="13"/>
      <c r="B191" s="14"/>
      <c r="C191" s="15"/>
      <c r="D191" s="16"/>
      <c r="E191" s="17"/>
      <c r="F191" s="76"/>
      <c r="G191" s="77"/>
      <c r="H191" s="78"/>
      <c r="I191" s="79"/>
      <c r="J191" s="79"/>
      <c r="K191" s="79"/>
      <c r="L191" s="79"/>
      <c r="M191" s="76"/>
      <c r="N191" s="76"/>
      <c r="O191" s="80"/>
    </row>
    <row r="192" spans="1:15" s="3" customFormat="1" x14ac:dyDescent="0.25">
      <c r="A192" s="18"/>
      <c r="B192" s="14"/>
      <c r="C192" s="15"/>
      <c r="D192" s="16"/>
      <c r="E192" s="17"/>
      <c r="F192" s="76"/>
      <c r="G192" s="77"/>
      <c r="H192" s="78"/>
      <c r="I192" s="79"/>
      <c r="J192" s="79"/>
      <c r="K192" s="79"/>
      <c r="L192" s="79"/>
      <c r="M192" s="76"/>
      <c r="N192" s="76"/>
      <c r="O192" s="80"/>
    </row>
    <row r="193" spans="1:30" s="3" customFormat="1" x14ac:dyDescent="0.25">
      <c r="A193" s="13"/>
      <c r="B193" s="14"/>
      <c r="C193" s="15"/>
      <c r="D193" s="16"/>
      <c r="E193" s="17"/>
      <c r="F193" s="76"/>
      <c r="G193" s="77"/>
      <c r="H193" s="78"/>
      <c r="I193" s="79"/>
      <c r="J193" s="79"/>
      <c r="K193" s="79"/>
      <c r="L193" s="79"/>
      <c r="M193" s="76"/>
      <c r="N193" s="76"/>
      <c r="O193" s="80"/>
    </row>
    <row r="194" spans="1:30" s="3" customFormat="1" x14ac:dyDescent="0.25">
      <c r="A194" s="18"/>
      <c r="B194" s="14"/>
      <c r="C194" s="15"/>
      <c r="D194" s="16"/>
      <c r="E194" s="17"/>
      <c r="F194" s="76"/>
      <c r="G194" s="77"/>
      <c r="H194" s="78"/>
      <c r="I194" s="79"/>
      <c r="J194" s="79"/>
      <c r="K194" s="79"/>
      <c r="L194" s="79"/>
      <c r="M194" s="76"/>
      <c r="N194" s="76"/>
      <c r="O194" s="80"/>
    </row>
    <row r="195" spans="1:30" s="3" customFormat="1" x14ac:dyDescent="0.25">
      <c r="A195" s="13"/>
      <c r="B195" s="14"/>
      <c r="C195" s="15"/>
      <c r="D195" s="16"/>
      <c r="E195" s="17"/>
      <c r="F195" s="76"/>
      <c r="G195" s="77"/>
      <c r="H195" s="78"/>
      <c r="I195" s="79"/>
      <c r="J195" s="79"/>
      <c r="K195" s="79"/>
      <c r="L195" s="79"/>
      <c r="M195" s="76"/>
      <c r="N195" s="76"/>
      <c r="O195" s="80"/>
    </row>
    <row r="196" spans="1:30" s="3" customFormat="1" x14ac:dyDescent="0.25">
      <c r="A196" s="18"/>
      <c r="B196" s="14"/>
      <c r="C196" s="15"/>
      <c r="D196" s="16"/>
      <c r="E196" s="17"/>
      <c r="F196" s="76"/>
      <c r="G196" s="77"/>
      <c r="H196" s="78"/>
      <c r="I196" s="79"/>
      <c r="J196" s="79"/>
      <c r="K196" s="79"/>
      <c r="L196" s="79"/>
      <c r="M196" s="76"/>
      <c r="N196" s="76"/>
      <c r="O196" s="80"/>
    </row>
    <row r="197" spans="1:30" s="3" customFormat="1" x14ac:dyDescent="0.25">
      <c r="A197" s="13"/>
      <c r="B197" s="14"/>
      <c r="C197" s="15"/>
      <c r="D197" s="16"/>
      <c r="E197" s="17"/>
      <c r="F197" s="76"/>
      <c r="G197" s="77"/>
      <c r="H197" s="78"/>
      <c r="I197" s="79"/>
      <c r="J197" s="79"/>
      <c r="K197" s="79"/>
      <c r="L197" s="79"/>
      <c r="M197" s="76"/>
      <c r="N197" s="76"/>
      <c r="O197" s="80"/>
    </row>
    <row r="198" spans="1:30" s="3" customFormat="1" x14ac:dyDescent="0.25">
      <c r="A198" s="18"/>
      <c r="B198" s="14"/>
      <c r="C198" s="15"/>
      <c r="D198" s="16"/>
      <c r="E198" s="17"/>
      <c r="F198" s="76"/>
      <c r="G198" s="77"/>
      <c r="H198" s="78"/>
      <c r="I198" s="79"/>
      <c r="J198" s="79"/>
      <c r="K198" s="79"/>
      <c r="L198" s="79"/>
      <c r="M198" s="76"/>
      <c r="N198" s="76"/>
      <c r="O198" s="80"/>
    </row>
    <row r="199" spans="1:30" s="5" customFormat="1" x14ac:dyDescent="0.25">
      <c r="A199" s="25"/>
      <c r="B199" s="26"/>
      <c r="C199" s="27"/>
      <c r="D199" s="28"/>
      <c r="E199" s="29"/>
      <c r="F199" s="83"/>
      <c r="G199" s="84"/>
      <c r="H199" s="85"/>
      <c r="I199" s="86"/>
      <c r="J199" s="86"/>
      <c r="K199" s="86"/>
      <c r="L199" s="86"/>
      <c r="M199" s="83"/>
      <c r="N199" s="83"/>
      <c r="O199" s="94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x14ac:dyDescent="0.25">
      <c r="A200" s="30"/>
      <c r="B200" s="31"/>
      <c r="C200" s="32"/>
      <c r="D200" s="10"/>
      <c r="E200" s="7"/>
      <c r="G200" s="87"/>
    </row>
    <row r="201" spans="1:30" x14ac:dyDescent="0.25">
      <c r="A201" s="33"/>
      <c r="B201" s="31"/>
      <c r="C201" s="32"/>
      <c r="D201" s="10"/>
      <c r="E201" s="7"/>
      <c r="G201" s="87"/>
    </row>
    <row r="202" spans="1:30" x14ac:dyDescent="0.25">
      <c r="A202" s="30"/>
      <c r="B202" s="31"/>
      <c r="C202" s="32"/>
      <c r="D202" s="10"/>
      <c r="E202" s="7"/>
      <c r="G202" s="87"/>
    </row>
    <row r="203" spans="1:30" x14ac:dyDescent="0.25">
      <c r="A203" s="33"/>
      <c r="B203" s="31"/>
      <c r="C203" s="32"/>
      <c r="D203" s="10"/>
      <c r="E203" s="7"/>
      <c r="G203" s="87"/>
    </row>
    <row r="204" spans="1:30" x14ac:dyDescent="0.25">
      <c r="A204" s="30"/>
      <c r="B204" s="31"/>
      <c r="C204" s="32"/>
      <c r="D204" s="10"/>
      <c r="E204" s="7"/>
      <c r="G204" s="87"/>
    </row>
    <row r="205" spans="1:30" x14ac:dyDescent="0.25">
      <c r="A205" s="33"/>
      <c r="B205" s="31"/>
      <c r="C205" s="32"/>
      <c r="D205" s="10"/>
      <c r="E205" s="7"/>
      <c r="G205" s="87"/>
    </row>
    <row r="206" spans="1:30" x14ac:dyDescent="0.25">
      <c r="A206" s="30"/>
      <c r="B206" s="31"/>
      <c r="C206" s="32"/>
      <c r="D206" s="10"/>
      <c r="E206" s="7"/>
      <c r="G206" s="87"/>
    </row>
    <row r="207" spans="1:30" x14ac:dyDescent="0.25">
      <c r="A207" s="33"/>
      <c r="B207" s="31"/>
      <c r="C207" s="32"/>
      <c r="D207" s="10"/>
      <c r="E207" s="7"/>
      <c r="G207" s="87"/>
    </row>
    <row r="208" spans="1:30" x14ac:dyDescent="0.25">
      <c r="A208" s="30"/>
      <c r="B208" s="31"/>
      <c r="C208" s="32"/>
      <c r="D208" s="10"/>
      <c r="E208" s="7"/>
      <c r="G208" s="87"/>
    </row>
    <row r="209" spans="1:7" x14ac:dyDescent="0.25">
      <c r="A209" s="33"/>
      <c r="B209" s="31"/>
      <c r="C209" s="32"/>
      <c r="D209" s="10"/>
      <c r="E209" s="7"/>
      <c r="G209" s="87"/>
    </row>
    <row r="210" spans="1:7" x14ac:dyDescent="0.25">
      <c r="A210" s="30"/>
      <c r="B210" s="31"/>
      <c r="C210" s="32"/>
      <c r="D210" s="10"/>
      <c r="E210" s="7"/>
      <c r="G210" s="87"/>
    </row>
    <row r="211" spans="1:7" x14ac:dyDescent="0.25">
      <c r="A211" s="33"/>
      <c r="B211" s="31"/>
      <c r="C211" s="32"/>
      <c r="D211" s="10"/>
      <c r="E211" s="7"/>
      <c r="G211" s="87"/>
    </row>
    <row r="212" spans="1:7" x14ac:dyDescent="0.25">
      <c r="A212" s="30"/>
      <c r="B212" s="31"/>
      <c r="C212" s="32"/>
      <c r="D212" s="10"/>
      <c r="E212" s="7"/>
      <c r="G212" s="87"/>
    </row>
    <row r="213" spans="1:7" x14ac:dyDescent="0.25">
      <c r="A213" s="33"/>
      <c r="B213" s="31"/>
      <c r="C213" s="32"/>
      <c r="D213" s="10"/>
      <c r="E213" s="7"/>
      <c r="G213" s="87"/>
    </row>
    <row r="214" spans="1:7" x14ac:dyDescent="0.25">
      <c r="A214" s="30"/>
      <c r="B214" s="31"/>
      <c r="C214" s="32"/>
      <c r="D214" s="10"/>
      <c r="E214" s="7"/>
      <c r="G214" s="87"/>
    </row>
    <row r="215" spans="1:7" x14ac:dyDescent="0.25">
      <c r="A215" s="33"/>
      <c r="B215" s="31"/>
      <c r="C215" s="32"/>
      <c r="D215" s="10"/>
      <c r="E215" s="7"/>
      <c r="G215" s="87"/>
    </row>
    <row r="216" spans="1:7" x14ac:dyDescent="0.25">
      <c r="A216" s="30"/>
      <c r="B216" s="31"/>
      <c r="C216" s="32"/>
      <c r="D216" s="10"/>
      <c r="E216" s="7"/>
      <c r="G216" s="87"/>
    </row>
    <row r="217" spans="1:7" x14ac:dyDescent="0.25">
      <c r="A217" s="33"/>
      <c r="B217" s="31"/>
      <c r="C217" s="32"/>
      <c r="D217" s="10"/>
      <c r="E217" s="7"/>
      <c r="G217" s="87"/>
    </row>
    <row r="218" spans="1:7" x14ac:dyDescent="0.25">
      <c r="A218" s="30"/>
      <c r="B218" s="31"/>
      <c r="C218" s="32"/>
      <c r="D218" s="10"/>
      <c r="E218" s="7"/>
      <c r="G218" s="87"/>
    </row>
    <row r="219" spans="1:7" x14ac:dyDescent="0.25">
      <c r="A219" s="33"/>
      <c r="B219" s="31"/>
      <c r="C219" s="32"/>
      <c r="D219" s="10"/>
      <c r="E219" s="7"/>
      <c r="G219" s="87"/>
    </row>
    <row r="220" spans="1:7" x14ac:dyDescent="0.25">
      <c r="A220" s="30"/>
      <c r="B220" s="31"/>
      <c r="C220" s="32"/>
      <c r="D220" s="10"/>
      <c r="E220" s="7"/>
      <c r="G220" s="87"/>
    </row>
    <row r="221" spans="1:7" x14ac:dyDescent="0.25">
      <c r="A221" s="33"/>
      <c r="B221" s="31"/>
      <c r="C221" s="32"/>
      <c r="D221" s="10"/>
      <c r="E221" s="7"/>
      <c r="G221" s="87"/>
    </row>
    <row r="222" spans="1:7" x14ac:dyDescent="0.25">
      <c r="A222" s="30"/>
      <c r="B222" s="31"/>
      <c r="C222" s="32"/>
      <c r="D222" s="10"/>
      <c r="E222" s="7"/>
      <c r="G222" s="87"/>
    </row>
    <row r="223" spans="1:7" x14ac:dyDescent="0.25">
      <c r="A223" s="33"/>
      <c r="B223" s="31"/>
      <c r="C223" s="32"/>
      <c r="D223" s="10"/>
      <c r="E223" s="7"/>
      <c r="G223" s="87"/>
    </row>
    <row r="224" spans="1:7" x14ac:dyDescent="0.25">
      <c r="A224" s="30"/>
      <c r="B224" s="31"/>
      <c r="C224" s="32"/>
      <c r="D224" s="10"/>
      <c r="E224" s="7"/>
      <c r="G224" s="87"/>
    </row>
    <row r="225" spans="1:7" x14ac:dyDescent="0.25">
      <c r="A225" s="33"/>
      <c r="B225" s="31"/>
      <c r="C225" s="32"/>
      <c r="D225" s="10"/>
      <c r="E225" s="7"/>
      <c r="G225" s="87"/>
    </row>
    <row r="226" spans="1:7" x14ac:dyDescent="0.25">
      <c r="A226" s="30"/>
      <c r="B226" s="31"/>
      <c r="C226" s="32"/>
      <c r="D226" s="10"/>
      <c r="E226" s="7"/>
      <c r="G226" s="87"/>
    </row>
    <row r="227" spans="1:7" x14ac:dyDescent="0.25">
      <c r="A227" s="33"/>
      <c r="B227" s="31"/>
      <c r="C227" s="32"/>
      <c r="D227" s="10"/>
      <c r="E227" s="7"/>
      <c r="G227" s="87"/>
    </row>
    <row r="228" spans="1:7" x14ac:dyDescent="0.25">
      <c r="A228" s="30"/>
      <c r="B228" s="31"/>
      <c r="C228" s="32"/>
      <c r="D228" s="10"/>
      <c r="E228" s="7"/>
      <c r="G228" s="87"/>
    </row>
    <row r="229" spans="1:7" x14ac:dyDescent="0.25">
      <c r="A229" s="33"/>
      <c r="B229" s="31"/>
      <c r="C229" s="32"/>
      <c r="D229" s="10"/>
      <c r="E229" s="7"/>
      <c r="G229" s="87"/>
    </row>
    <row r="230" spans="1:7" x14ac:dyDescent="0.25">
      <c r="A230" s="30"/>
      <c r="B230" s="31"/>
      <c r="C230" s="32"/>
      <c r="D230" s="10"/>
      <c r="E230" s="7"/>
      <c r="G230" s="87"/>
    </row>
    <row r="231" spans="1:7" x14ac:dyDescent="0.25">
      <c r="A231" s="33"/>
      <c r="B231" s="31"/>
      <c r="C231" s="32"/>
      <c r="D231" s="10"/>
      <c r="E231" s="7"/>
      <c r="G231" s="87"/>
    </row>
    <row r="232" spans="1:7" x14ac:dyDescent="0.25">
      <c r="A232" s="30"/>
      <c r="B232" s="31"/>
      <c r="C232" s="32"/>
      <c r="D232" s="10"/>
      <c r="E232" s="7"/>
      <c r="G232" s="87"/>
    </row>
    <row r="233" spans="1:7" x14ac:dyDescent="0.25">
      <c r="A233" s="33"/>
      <c r="B233" s="31"/>
      <c r="C233" s="32"/>
      <c r="D233" s="10"/>
      <c r="E233" s="7"/>
      <c r="G233" s="87"/>
    </row>
    <row r="234" spans="1:7" x14ac:dyDescent="0.25">
      <c r="A234" s="30"/>
      <c r="B234" s="31"/>
      <c r="C234" s="32"/>
      <c r="D234" s="10"/>
      <c r="E234" s="7"/>
      <c r="G234" s="87"/>
    </row>
    <row r="235" spans="1:7" x14ac:dyDescent="0.25">
      <c r="A235" s="33"/>
      <c r="B235" s="31"/>
      <c r="C235" s="32"/>
      <c r="D235" s="10"/>
      <c r="E235" s="7"/>
      <c r="G235" s="87"/>
    </row>
    <row r="236" spans="1:7" x14ac:dyDescent="0.25">
      <c r="A236" s="30"/>
      <c r="B236" s="31"/>
      <c r="C236" s="32"/>
      <c r="D236" s="10"/>
      <c r="E236" s="7"/>
      <c r="G236" s="87"/>
    </row>
    <row r="237" spans="1:7" x14ac:dyDescent="0.25">
      <c r="A237" s="33"/>
      <c r="B237" s="34"/>
      <c r="C237" s="32"/>
      <c r="D237" s="10"/>
      <c r="E237" s="7"/>
      <c r="G237" s="87"/>
    </row>
    <row r="238" spans="1:7" x14ac:dyDescent="0.25">
      <c r="A238" s="30"/>
      <c r="B238" s="34"/>
      <c r="C238" s="32"/>
      <c r="D238" s="10"/>
      <c r="E238" s="7"/>
      <c r="G238" s="87"/>
    </row>
    <row r="239" spans="1:7" x14ac:dyDescent="0.25">
      <c r="A239" s="33"/>
      <c r="B239" s="34"/>
      <c r="C239" s="32"/>
      <c r="D239" s="10"/>
      <c r="E239" s="7"/>
      <c r="G239" s="87"/>
    </row>
    <row r="240" spans="1:7" x14ac:dyDescent="0.25">
      <c r="A240" s="30"/>
      <c r="B240" s="31"/>
      <c r="C240" s="32"/>
      <c r="D240" s="10"/>
      <c r="E240" s="7"/>
      <c r="G240" s="87"/>
    </row>
    <row r="241" spans="1:7" x14ac:dyDescent="0.25">
      <c r="A241" s="33"/>
      <c r="B241" s="31"/>
      <c r="C241" s="32"/>
      <c r="D241" s="9"/>
      <c r="E241" s="7"/>
      <c r="G241" s="61"/>
    </row>
    <row r="242" spans="1:7" x14ac:dyDescent="0.25">
      <c r="A242" s="30"/>
      <c r="B242" s="31"/>
      <c r="C242" s="32"/>
      <c r="D242" s="9"/>
      <c r="E242" s="7"/>
      <c r="G242" s="61"/>
    </row>
    <row r="243" spans="1:7" x14ac:dyDescent="0.25">
      <c r="A243" s="33"/>
      <c r="B243" s="31"/>
      <c r="C243" s="32"/>
      <c r="D243" s="9"/>
      <c r="E243" s="7"/>
      <c r="G243" s="61"/>
    </row>
    <row r="244" spans="1:7" x14ac:dyDescent="0.25">
      <c r="A244" s="30"/>
      <c r="B244" s="31"/>
      <c r="C244" s="32"/>
      <c r="D244" s="9"/>
      <c r="E244" s="7"/>
      <c r="G244" s="61"/>
    </row>
    <row r="245" spans="1:7" x14ac:dyDescent="0.25">
      <c r="A245" s="33"/>
      <c r="B245" s="31"/>
      <c r="C245" s="32"/>
      <c r="D245" s="9"/>
      <c r="E245" s="7"/>
      <c r="G245" s="61"/>
    </row>
    <row r="246" spans="1:7" x14ac:dyDescent="0.25">
      <c r="A246" s="30"/>
      <c r="B246" s="35"/>
      <c r="C246" s="32"/>
      <c r="D246" s="9"/>
      <c r="E246" s="7"/>
      <c r="G246" s="61"/>
    </row>
    <row r="247" spans="1:7" x14ac:dyDescent="0.25">
      <c r="A247" s="33"/>
      <c r="B247" s="31"/>
      <c r="C247" s="32"/>
      <c r="D247" s="10"/>
      <c r="E247" s="7"/>
      <c r="G247" s="87"/>
    </row>
    <row r="248" spans="1:7" x14ac:dyDescent="0.25">
      <c r="A248" s="30"/>
      <c r="B248" s="31"/>
      <c r="C248" s="32"/>
      <c r="D248" s="10"/>
      <c r="E248" s="7"/>
      <c r="G248" s="87"/>
    </row>
    <row r="249" spans="1:7" x14ac:dyDescent="0.25">
      <c r="A249" s="33"/>
      <c r="B249" s="31"/>
      <c r="C249" s="32"/>
      <c r="D249" s="10"/>
      <c r="E249" s="7"/>
      <c r="G249" s="87"/>
    </row>
    <row r="250" spans="1:7" x14ac:dyDescent="0.25">
      <c r="A250" s="30"/>
      <c r="B250" s="31"/>
      <c r="C250" s="32"/>
      <c r="D250" s="10"/>
      <c r="E250" s="7"/>
      <c r="G250" s="87"/>
    </row>
    <row r="251" spans="1:7" x14ac:dyDescent="0.25">
      <c r="A251" s="33"/>
      <c r="B251" s="31"/>
      <c r="C251" s="32"/>
      <c r="D251" s="10"/>
      <c r="E251" s="7"/>
      <c r="G251" s="87"/>
    </row>
    <row r="252" spans="1:7" x14ac:dyDescent="0.25">
      <c r="A252" s="30"/>
      <c r="B252" s="31"/>
      <c r="C252" s="32"/>
      <c r="D252" s="10"/>
      <c r="E252" s="7"/>
      <c r="G252" s="87"/>
    </row>
    <row r="253" spans="1:7" x14ac:dyDescent="0.25">
      <c r="A253" s="33"/>
      <c r="B253" s="31"/>
      <c r="C253" s="32"/>
      <c r="D253" s="10"/>
      <c r="E253" s="7"/>
      <c r="G253" s="87"/>
    </row>
    <row r="254" spans="1:7" x14ac:dyDescent="0.25">
      <c r="A254" s="30"/>
      <c r="B254" s="31"/>
      <c r="C254" s="32"/>
      <c r="D254" s="10"/>
      <c r="E254" s="7"/>
      <c r="G254" s="87"/>
    </row>
    <row r="255" spans="1:7" x14ac:dyDescent="0.25">
      <c r="A255" s="33"/>
      <c r="B255" s="31"/>
      <c r="C255" s="32"/>
      <c r="D255" s="10"/>
      <c r="E255" s="7"/>
      <c r="G255" s="87"/>
    </row>
    <row r="256" spans="1:7" x14ac:dyDescent="0.25">
      <c r="A256" s="30"/>
      <c r="B256" s="31"/>
      <c r="C256" s="32"/>
      <c r="D256" s="10"/>
      <c r="E256" s="7"/>
      <c r="G256" s="87"/>
    </row>
    <row r="257" spans="1:7" x14ac:dyDescent="0.25">
      <c r="A257" s="33"/>
      <c r="B257" s="31"/>
      <c r="C257" s="32"/>
      <c r="D257" s="10"/>
      <c r="E257" s="7"/>
      <c r="G257" s="87"/>
    </row>
    <row r="258" spans="1:7" x14ac:dyDescent="0.25">
      <c r="A258" s="30"/>
      <c r="B258" s="31"/>
      <c r="C258" s="32"/>
      <c r="D258" s="10"/>
      <c r="E258" s="7"/>
      <c r="G258" s="87"/>
    </row>
    <row r="259" spans="1:7" x14ac:dyDescent="0.25">
      <c r="A259" s="33"/>
      <c r="B259" s="31"/>
      <c r="C259" s="32"/>
      <c r="D259" s="10"/>
      <c r="E259" s="7"/>
      <c r="G259" s="87"/>
    </row>
    <row r="260" spans="1:7" x14ac:dyDescent="0.25">
      <c r="A260" s="30"/>
      <c r="B260" s="31"/>
      <c r="C260" s="32"/>
      <c r="D260" s="10"/>
      <c r="E260" s="7"/>
      <c r="G260" s="87"/>
    </row>
    <row r="261" spans="1:7" x14ac:dyDescent="0.25">
      <c r="A261" s="33"/>
      <c r="B261" s="31"/>
      <c r="C261" s="32"/>
      <c r="D261" s="10"/>
      <c r="E261" s="7"/>
      <c r="G261" s="87"/>
    </row>
    <row r="262" spans="1:7" x14ac:dyDescent="0.25">
      <c r="A262" s="30"/>
      <c r="B262" s="31"/>
      <c r="C262" s="32"/>
      <c r="D262" s="10"/>
      <c r="E262" s="7"/>
      <c r="G262" s="87"/>
    </row>
    <row r="263" spans="1:7" x14ac:dyDescent="0.25">
      <c r="A263" s="33"/>
      <c r="B263" s="31"/>
      <c r="C263" s="32"/>
      <c r="D263" s="10"/>
      <c r="E263" s="7"/>
      <c r="G263" s="87"/>
    </row>
    <row r="264" spans="1:7" x14ac:dyDescent="0.25">
      <c r="A264" s="30"/>
      <c r="B264" s="31"/>
      <c r="C264" s="32"/>
      <c r="D264" s="10"/>
      <c r="E264" s="7"/>
      <c r="G264" s="87"/>
    </row>
    <row r="265" spans="1:7" x14ac:dyDescent="0.25">
      <c r="A265" s="33"/>
      <c r="B265" s="31"/>
      <c r="C265" s="32"/>
      <c r="D265" s="10"/>
      <c r="E265" s="7"/>
      <c r="G265" s="87"/>
    </row>
    <row r="266" spans="1:7" x14ac:dyDescent="0.25">
      <c r="A266" s="30"/>
      <c r="B266" s="31"/>
      <c r="C266" s="32"/>
      <c r="D266" s="10"/>
      <c r="E266" s="7"/>
      <c r="G266" s="87"/>
    </row>
    <row r="267" spans="1:7" x14ac:dyDescent="0.25">
      <c r="A267" s="33"/>
      <c r="B267" s="31"/>
      <c r="C267" s="32"/>
      <c r="D267" s="10"/>
      <c r="E267" s="7"/>
      <c r="G267" s="87"/>
    </row>
    <row r="268" spans="1:7" x14ac:dyDescent="0.25">
      <c r="A268" s="30"/>
      <c r="B268" s="31"/>
      <c r="C268" s="32"/>
      <c r="D268" s="10"/>
      <c r="E268" s="7"/>
      <c r="G268" s="87"/>
    </row>
    <row r="269" spans="1:7" x14ac:dyDescent="0.25">
      <c r="A269" s="33"/>
      <c r="B269" s="31"/>
      <c r="C269" s="32"/>
      <c r="D269" s="10"/>
      <c r="E269" s="7"/>
      <c r="G269" s="87"/>
    </row>
    <row r="270" spans="1:7" x14ac:dyDescent="0.25">
      <c r="A270" s="30"/>
      <c r="B270" s="31"/>
      <c r="C270" s="32"/>
      <c r="D270" s="10"/>
      <c r="E270" s="7"/>
      <c r="G270" s="87"/>
    </row>
    <row r="271" spans="1:7" x14ac:dyDescent="0.25">
      <c r="A271" s="33"/>
      <c r="B271" s="31"/>
      <c r="C271" s="32"/>
      <c r="D271" s="10"/>
      <c r="E271" s="7"/>
      <c r="G271" s="87"/>
    </row>
    <row r="272" spans="1:7" x14ac:dyDescent="0.25">
      <c r="A272" s="30"/>
      <c r="B272" s="31"/>
      <c r="C272" s="32"/>
      <c r="D272" s="10"/>
      <c r="E272" s="7"/>
      <c r="G272" s="87"/>
    </row>
    <row r="273" spans="1:7" x14ac:dyDescent="0.25">
      <c r="A273" s="33"/>
      <c r="B273" s="31"/>
      <c r="C273" s="32"/>
      <c r="D273" s="10"/>
      <c r="E273" s="7"/>
      <c r="G273" s="87"/>
    </row>
    <row r="274" spans="1:7" x14ac:dyDescent="0.25">
      <c r="A274" s="30"/>
      <c r="B274" s="31"/>
      <c r="C274" s="32"/>
      <c r="D274" s="10"/>
      <c r="E274" s="7"/>
      <c r="G274" s="87"/>
    </row>
    <row r="275" spans="1:7" x14ac:dyDescent="0.25">
      <c r="A275" s="33"/>
      <c r="B275" s="31"/>
      <c r="C275" s="32"/>
      <c r="D275" s="10"/>
      <c r="E275" s="7"/>
      <c r="G275" s="87"/>
    </row>
    <row r="276" spans="1:7" x14ac:dyDescent="0.25">
      <c r="A276" s="30"/>
      <c r="B276" s="31"/>
      <c r="C276" s="32"/>
      <c r="D276" s="10"/>
      <c r="E276" s="7"/>
      <c r="G276" s="87"/>
    </row>
    <row r="277" spans="1:7" x14ac:dyDescent="0.25">
      <c r="A277" s="33"/>
      <c r="B277" s="31"/>
      <c r="C277" s="32"/>
      <c r="D277" s="10"/>
      <c r="E277" s="7"/>
      <c r="G277" s="87"/>
    </row>
    <row r="278" spans="1:7" x14ac:dyDescent="0.25">
      <c r="A278" s="30"/>
      <c r="B278" s="31"/>
      <c r="C278" s="32"/>
      <c r="D278" s="11"/>
      <c r="E278" s="6"/>
      <c r="G278" s="61"/>
    </row>
    <row r="279" spans="1:7" x14ac:dyDescent="0.25">
      <c r="A279" s="33"/>
      <c r="B279" s="31"/>
      <c r="C279" s="32"/>
      <c r="D279" s="10"/>
      <c r="E279" s="7"/>
      <c r="G279" s="87"/>
    </row>
    <row r="280" spans="1:7" x14ac:dyDescent="0.25">
      <c r="A280" s="30"/>
      <c r="B280" s="31"/>
      <c r="C280" s="32"/>
      <c r="D280" s="10"/>
      <c r="E280" s="7"/>
      <c r="G280" s="87"/>
    </row>
    <row r="281" spans="1:7" x14ac:dyDescent="0.25">
      <c r="A281" s="33"/>
      <c r="B281" s="31"/>
      <c r="C281" s="32"/>
      <c r="D281" s="10"/>
      <c r="E281" s="7"/>
      <c r="G281" s="87"/>
    </row>
    <row r="282" spans="1:7" x14ac:dyDescent="0.25">
      <c r="A282" s="30"/>
      <c r="B282" s="31"/>
      <c r="C282" s="32"/>
      <c r="D282" s="10"/>
      <c r="E282" s="7"/>
      <c r="G282" s="87"/>
    </row>
    <row r="283" spans="1:7" x14ac:dyDescent="0.25">
      <c r="A283" s="33"/>
      <c r="B283" s="34"/>
      <c r="C283" s="32"/>
      <c r="D283" s="10"/>
      <c r="E283" s="7"/>
      <c r="G283" s="87"/>
    </row>
    <row r="284" spans="1:7" x14ac:dyDescent="0.25">
      <c r="A284" s="30"/>
      <c r="B284" s="34"/>
      <c r="C284" s="32"/>
      <c r="D284" s="10"/>
      <c r="E284" s="7"/>
      <c r="G284" s="87"/>
    </row>
    <row r="285" spans="1:7" x14ac:dyDescent="0.25">
      <c r="A285" s="33"/>
      <c r="B285" s="31"/>
      <c r="C285" s="32"/>
      <c r="D285" s="10"/>
      <c r="E285" s="7"/>
      <c r="G285" s="87"/>
    </row>
    <row r="286" spans="1:7" x14ac:dyDescent="0.25">
      <c r="A286" s="30"/>
      <c r="B286" s="31"/>
      <c r="C286" s="32"/>
      <c r="D286" s="10"/>
      <c r="E286" s="7"/>
      <c r="G286" s="87"/>
    </row>
    <row r="287" spans="1:7" x14ac:dyDescent="0.25">
      <c r="A287" s="33"/>
      <c r="B287" s="31"/>
      <c r="C287" s="32"/>
      <c r="D287" s="10"/>
      <c r="E287" s="7"/>
      <c r="G287" s="87"/>
    </row>
    <row r="288" spans="1:7" x14ac:dyDescent="0.25">
      <c r="A288" s="30"/>
      <c r="B288" s="31"/>
      <c r="C288" s="32"/>
      <c r="D288" s="10"/>
      <c r="E288" s="7"/>
      <c r="G288" s="87"/>
    </row>
    <row r="289" spans="1:11" x14ac:dyDescent="0.25">
      <c r="A289" s="33"/>
      <c r="B289" s="31"/>
      <c r="C289" s="32"/>
      <c r="D289" s="10"/>
      <c r="E289" s="7"/>
      <c r="G289" s="87"/>
    </row>
    <row r="290" spans="1:11" x14ac:dyDescent="0.25">
      <c r="A290" s="30"/>
      <c r="B290" s="31"/>
      <c r="C290" s="32"/>
      <c r="D290" s="10"/>
      <c r="E290" s="7"/>
      <c r="G290" s="87"/>
    </row>
    <row r="291" spans="1:11" x14ac:dyDescent="0.25">
      <c r="A291" s="33"/>
      <c r="B291" s="31"/>
      <c r="C291" s="32"/>
      <c r="D291" s="10"/>
      <c r="E291" s="7"/>
      <c r="G291" s="87"/>
    </row>
    <row r="292" spans="1:11" x14ac:dyDescent="0.25">
      <c r="A292" s="30"/>
      <c r="B292" s="31"/>
      <c r="C292" s="32"/>
      <c r="D292" s="10"/>
      <c r="E292" s="7"/>
      <c r="G292" s="87"/>
    </row>
    <row r="293" spans="1:11" x14ac:dyDescent="0.25">
      <c r="A293" s="33"/>
      <c r="B293" s="31"/>
      <c r="C293" s="32"/>
      <c r="D293" s="10"/>
      <c r="E293" s="7"/>
      <c r="G293" s="87"/>
    </row>
    <row r="294" spans="1:11" x14ac:dyDescent="0.25">
      <c r="A294" s="30"/>
      <c r="B294" s="34"/>
      <c r="C294" s="32"/>
      <c r="D294" s="10"/>
      <c r="E294" s="7"/>
      <c r="G294" s="87"/>
    </row>
    <row r="295" spans="1:11" x14ac:dyDescent="0.25">
      <c r="A295" s="33"/>
      <c r="B295" s="34"/>
      <c r="C295" s="32"/>
      <c r="D295" s="10"/>
      <c r="E295" s="36"/>
      <c r="G295" s="87"/>
    </row>
    <row r="296" spans="1:11" x14ac:dyDescent="0.25">
      <c r="A296" s="30"/>
      <c r="B296" s="31"/>
      <c r="C296" s="32"/>
      <c r="D296" s="10"/>
      <c r="E296" s="36"/>
      <c r="G296" s="87"/>
    </row>
    <row r="297" spans="1:11" x14ac:dyDescent="0.25">
      <c r="A297" s="33"/>
      <c r="B297" s="31"/>
      <c r="C297" s="32"/>
      <c r="D297" s="10"/>
      <c r="E297" s="7"/>
      <c r="G297" s="87"/>
    </row>
    <row r="298" spans="1:11" x14ac:dyDescent="0.25">
      <c r="A298" s="30"/>
      <c r="B298" s="31"/>
      <c r="C298" s="32"/>
      <c r="D298" s="10"/>
      <c r="E298" s="7"/>
      <c r="G298" s="87"/>
    </row>
    <row r="299" spans="1:11" x14ac:dyDescent="0.25">
      <c r="A299" s="33"/>
      <c r="B299" s="31"/>
      <c r="C299" s="32"/>
      <c r="D299" s="10"/>
      <c r="E299" s="7"/>
      <c r="G299" s="87"/>
    </row>
    <row r="300" spans="1:11" ht="17.25" customHeight="1" x14ac:dyDescent="0.25">
      <c r="A300" s="30"/>
      <c r="B300" s="31"/>
      <c r="C300" s="32"/>
      <c r="D300" s="10"/>
      <c r="E300" s="7"/>
      <c r="G300" s="87"/>
    </row>
    <row r="301" spans="1:11" ht="18" customHeight="1" x14ac:dyDescent="0.25">
      <c r="A301" s="33"/>
      <c r="B301" s="31"/>
      <c r="C301" s="32"/>
      <c r="D301" s="10"/>
      <c r="E301" s="7"/>
      <c r="G301" s="87"/>
    </row>
    <row r="302" spans="1:11" ht="21.75" customHeight="1" x14ac:dyDescent="0.25">
      <c r="A302" s="30"/>
      <c r="B302" s="31"/>
      <c r="C302" s="32"/>
      <c r="D302" s="10"/>
      <c r="E302" s="7"/>
      <c r="G302" s="87"/>
    </row>
    <row r="303" spans="1:11" x14ac:dyDescent="0.25">
      <c r="A303" s="33"/>
      <c r="B303" s="31"/>
      <c r="C303" s="32"/>
      <c r="D303" s="10"/>
      <c r="E303" s="7"/>
      <c r="G303" s="87"/>
    </row>
    <row r="304" spans="1:11" x14ac:dyDescent="0.25">
      <c r="A304" s="30"/>
      <c r="B304" s="37"/>
      <c r="C304" s="38"/>
      <c r="D304" s="38"/>
      <c r="E304" s="38"/>
      <c r="F304" s="38"/>
      <c r="G304" s="39"/>
      <c r="H304" s="39"/>
      <c r="I304" s="40"/>
      <c r="J304" s="40"/>
      <c r="K304" s="40"/>
    </row>
    <row r="305" spans="1:1" x14ac:dyDescent="0.25">
      <c r="A305" s="33"/>
    </row>
    <row r="306" spans="1:1" x14ac:dyDescent="0.25">
      <c r="A306" s="30"/>
    </row>
    <row r="307" spans="1:1" x14ac:dyDescent="0.25">
      <c r="A307" s="33"/>
    </row>
    <row r="308" spans="1:1" x14ac:dyDescent="0.25">
      <c r="A308" s="30"/>
    </row>
    <row r="309" spans="1:1" x14ac:dyDescent="0.25">
      <c r="A309" s="33"/>
    </row>
    <row r="310" spans="1:1" x14ac:dyDescent="0.25">
      <c r="A310" s="30"/>
    </row>
    <row r="311" spans="1:1" x14ac:dyDescent="0.25">
      <c r="A311" s="33"/>
    </row>
    <row r="312" spans="1:1" x14ac:dyDescent="0.25">
      <c r="A312" s="30"/>
    </row>
    <row r="313" spans="1:1" x14ac:dyDescent="0.25">
      <c r="A313" s="33"/>
    </row>
    <row r="314" spans="1:1" x14ac:dyDescent="0.25">
      <c r="A314" s="30"/>
    </row>
    <row r="315" spans="1:1" x14ac:dyDescent="0.25">
      <c r="A315" s="33"/>
    </row>
    <row r="316" spans="1:1" x14ac:dyDescent="0.25">
      <c r="A316" s="30"/>
    </row>
    <row r="317" spans="1:1" x14ac:dyDescent="0.25">
      <c r="A317" s="33"/>
    </row>
    <row r="318" spans="1:1" x14ac:dyDescent="0.25">
      <c r="A318" s="30"/>
    </row>
    <row r="319" spans="1:1" x14ac:dyDescent="0.25">
      <c r="A319" s="33"/>
    </row>
    <row r="320" spans="1:1" x14ac:dyDescent="0.25">
      <c r="A320" s="30"/>
    </row>
    <row r="321" spans="1:30" x14ac:dyDescent="0.25">
      <c r="A321" s="33"/>
    </row>
    <row r="322" spans="1:30" x14ac:dyDescent="0.25">
      <c r="A322" s="30"/>
    </row>
    <row r="323" spans="1:30" x14ac:dyDescent="0.25">
      <c r="A323" s="33"/>
    </row>
    <row r="324" spans="1:30" x14ac:dyDescent="0.25">
      <c r="A324" s="30"/>
    </row>
    <row r="325" spans="1:30" x14ac:dyDescent="0.25">
      <c r="A325" s="33"/>
    </row>
    <row r="326" spans="1:30" x14ac:dyDescent="0.25">
      <c r="A326" s="30"/>
    </row>
    <row r="327" spans="1:30" x14ac:dyDescent="0.25">
      <c r="A327" s="33"/>
    </row>
    <row r="328" spans="1:30" x14ac:dyDescent="0.25">
      <c r="A328" s="30"/>
    </row>
    <row r="329" spans="1:30" x14ac:dyDescent="0.25">
      <c r="A329" s="33"/>
    </row>
    <row r="330" spans="1:30" x14ac:dyDescent="0.25">
      <c r="A330" s="30"/>
    </row>
    <row r="331" spans="1:30" x14ac:dyDescent="0.25">
      <c r="A331" s="33"/>
    </row>
    <row r="332" spans="1:30" s="4" customFormat="1" x14ac:dyDescent="0.25">
      <c r="A332" s="90"/>
      <c r="B332" s="88"/>
      <c r="C332" s="89"/>
      <c r="D332" s="49"/>
      <c r="E332" s="49"/>
      <c r="F332" s="49"/>
      <c r="G332" s="46"/>
      <c r="H332" s="46"/>
      <c r="I332" s="47"/>
      <c r="J332" s="47"/>
      <c r="K332" s="47"/>
      <c r="L332" s="47"/>
      <c r="M332" s="49"/>
      <c r="N332" s="49"/>
      <c r="O332" s="9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s="3" customFormat="1" x14ac:dyDescent="0.25">
      <c r="A333" s="76"/>
      <c r="B333" s="91"/>
      <c r="C333" s="92"/>
      <c r="D333" s="76"/>
      <c r="E333" s="76"/>
      <c r="F333" s="76"/>
      <c r="G333" s="78"/>
      <c r="H333" s="78"/>
      <c r="I333" s="79"/>
      <c r="J333" s="79"/>
      <c r="K333" s="79"/>
      <c r="L333" s="79"/>
      <c r="M333" s="76"/>
      <c r="N333" s="76"/>
      <c r="O333" s="80"/>
    </row>
    <row r="334" spans="1:30" s="3" customFormat="1" x14ac:dyDescent="0.25">
      <c r="A334" s="76"/>
      <c r="B334" s="91"/>
      <c r="C334" s="92"/>
      <c r="D334" s="76"/>
      <c r="E334" s="76"/>
      <c r="F334" s="76"/>
      <c r="G334" s="78"/>
      <c r="H334" s="78"/>
      <c r="I334" s="79"/>
      <c r="J334" s="79"/>
      <c r="K334" s="79"/>
      <c r="L334" s="79"/>
      <c r="M334" s="76"/>
      <c r="N334" s="76"/>
      <c r="O334" s="80"/>
    </row>
    <row r="335" spans="1:30" s="3" customFormat="1" x14ac:dyDescent="0.25">
      <c r="A335" s="76"/>
      <c r="B335" s="91"/>
      <c r="C335" s="92"/>
      <c r="D335" s="76"/>
      <c r="E335" s="76"/>
      <c r="F335" s="76"/>
      <c r="G335" s="78"/>
      <c r="H335" s="78"/>
      <c r="I335" s="79"/>
      <c r="J335" s="79"/>
      <c r="K335" s="79"/>
      <c r="L335" s="79"/>
      <c r="M335" s="76"/>
      <c r="N335" s="76"/>
      <c r="O335" s="80"/>
    </row>
    <row r="336" spans="1:30" s="3" customFormat="1" x14ac:dyDescent="0.25">
      <c r="A336" s="76"/>
      <c r="B336" s="91"/>
      <c r="C336" s="92"/>
      <c r="D336" s="76"/>
      <c r="E336" s="76"/>
      <c r="F336" s="76"/>
      <c r="G336" s="78"/>
      <c r="H336" s="78"/>
      <c r="I336" s="79"/>
      <c r="J336" s="79"/>
      <c r="K336" s="79"/>
      <c r="L336" s="79"/>
      <c r="M336" s="76"/>
      <c r="N336" s="76"/>
      <c r="O336" s="80"/>
    </row>
    <row r="337" spans="1:15" s="3" customFormat="1" x14ac:dyDescent="0.25">
      <c r="A337" s="76"/>
      <c r="B337" s="91"/>
      <c r="C337" s="92"/>
      <c r="D337" s="76"/>
      <c r="E337" s="76"/>
      <c r="F337" s="76"/>
      <c r="G337" s="78"/>
      <c r="H337" s="78"/>
      <c r="I337" s="79"/>
      <c r="J337" s="79"/>
      <c r="K337" s="79"/>
      <c r="L337" s="79"/>
      <c r="M337" s="76"/>
      <c r="N337" s="76"/>
      <c r="O337" s="80"/>
    </row>
    <row r="338" spans="1:15" s="3" customFormat="1" x14ac:dyDescent="0.25">
      <c r="A338" s="76"/>
      <c r="B338" s="91"/>
      <c r="C338" s="92"/>
      <c r="D338" s="76"/>
      <c r="E338" s="76"/>
      <c r="F338" s="76"/>
      <c r="G338" s="78"/>
      <c r="H338" s="78"/>
      <c r="I338" s="79"/>
      <c r="J338" s="79"/>
      <c r="K338" s="79"/>
      <c r="L338" s="79"/>
      <c r="M338" s="76"/>
      <c r="N338" s="76"/>
      <c r="O338" s="80"/>
    </row>
    <row r="339" spans="1:15" s="3" customFormat="1" x14ac:dyDescent="0.25">
      <c r="A339" s="76"/>
      <c r="B339" s="91"/>
      <c r="C339" s="92"/>
      <c r="D339" s="76"/>
      <c r="E339" s="76"/>
      <c r="F339" s="76"/>
      <c r="G339" s="78"/>
      <c r="H339" s="78"/>
      <c r="I339" s="79"/>
      <c r="J339" s="79"/>
      <c r="K339" s="79"/>
      <c r="L339" s="79"/>
      <c r="M339" s="76"/>
      <c r="N339" s="76"/>
      <c r="O339" s="80"/>
    </row>
    <row r="340" spans="1:15" s="3" customFormat="1" x14ac:dyDescent="0.25">
      <c r="A340" s="76"/>
      <c r="B340" s="91"/>
      <c r="C340" s="92"/>
      <c r="D340" s="76"/>
      <c r="E340" s="76"/>
      <c r="F340" s="76"/>
      <c r="G340" s="78"/>
      <c r="H340" s="78"/>
      <c r="I340" s="79"/>
      <c r="J340" s="79"/>
      <c r="K340" s="79"/>
      <c r="L340" s="79"/>
      <c r="M340" s="76"/>
      <c r="N340" s="76"/>
      <c r="O340" s="80"/>
    </row>
    <row r="341" spans="1:15" s="3" customFormat="1" x14ac:dyDescent="0.25">
      <c r="A341" s="76"/>
      <c r="B341" s="91"/>
      <c r="C341" s="92"/>
      <c r="D341" s="76"/>
      <c r="E341" s="76"/>
      <c r="F341" s="76"/>
      <c r="G341" s="78"/>
      <c r="H341" s="78"/>
      <c r="I341" s="79"/>
      <c r="J341" s="79"/>
      <c r="K341" s="79"/>
      <c r="L341" s="79"/>
      <c r="M341" s="76"/>
      <c r="N341" s="76"/>
      <c r="O341" s="80"/>
    </row>
    <row r="342" spans="1:15" s="3" customFormat="1" x14ac:dyDescent="0.25">
      <c r="A342" s="76"/>
      <c r="B342" s="91"/>
      <c r="C342" s="92"/>
      <c r="D342" s="76"/>
      <c r="E342" s="76"/>
      <c r="F342" s="76"/>
      <c r="G342" s="78"/>
      <c r="H342" s="78"/>
      <c r="I342" s="79"/>
      <c r="J342" s="79"/>
      <c r="K342" s="79"/>
      <c r="L342" s="79"/>
      <c r="M342" s="76"/>
      <c r="N342" s="76"/>
      <c r="O342" s="80"/>
    </row>
    <row r="343" spans="1:15" s="3" customFormat="1" x14ac:dyDescent="0.25">
      <c r="A343" s="76"/>
      <c r="B343" s="91"/>
      <c r="C343" s="92"/>
      <c r="D343" s="76"/>
      <c r="E343" s="76"/>
      <c r="F343" s="76"/>
      <c r="G343" s="78"/>
      <c r="H343" s="78"/>
      <c r="I343" s="79"/>
      <c r="J343" s="79"/>
      <c r="K343" s="79"/>
      <c r="L343" s="79"/>
      <c r="M343" s="76"/>
      <c r="N343" s="76"/>
      <c r="O343" s="80"/>
    </row>
    <row r="344" spans="1:15" s="3" customFormat="1" x14ac:dyDescent="0.25">
      <c r="A344" s="76"/>
      <c r="B344" s="91"/>
      <c r="C344" s="92"/>
      <c r="D344" s="76"/>
      <c r="E344" s="76"/>
      <c r="F344" s="76"/>
      <c r="G344" s="78"/>
      <c r="H344" s="78"/>
      <c r="I344" s="79"/>
      <c r="J344" s="79"/>
      <c r="K344" s="79"/>
      <c r="L344" s="79"/>
      <c r="M344" s="76"/>
      <c r="N344" s="76"/>
      <c r="O344" s="80"/>
    </row>
    <row r="345" spans="1:15" s="3" customFormat="1" x14ac:dyDescent="0.25">
      <c r="A345" s="76"/>
      <c r="B345" s="91"/>
      <c r="C345" s="92"/>
      <c r="D345" s="76"/>
      <c r="E345" s="76"/>
      <c r="F345" s="76"/>
      <c r="G345" s="78"/>
      <c r="H345" s="78"/>
      <c r="I345" s="79"/>
      <c r="J345" s="79"/>
      <c r="K345" s="79"/>
      <c r="L345" s="79"/>
      <c r="M345" s="76"/>
      <c r="N345" s="76"/>
      <c r="O345" s="80"/>
    </row>
    <row r="346" spans="1:15" s="3" customFormat="1" x14ac:dyDescent="0.25">
      <c r="A346" s="76"/>
      <c r="B346" s="91"/>
      <c r="C346" s="92"/>
      <c r="D346" s="76"/>
      <c r="E346" s="76"/>
      <c r="F346" s="76"/>
      <c r="G346" s="78"/>
      <c r="H346" s="78"/>
      <c r="I346" s="79"/>
      <c r="J346" s="79"/>
      <c r="K346" s="79"/>
      <c r="L346" s="79"/>
      <c r="M346" s="76"/>
      <c r="N346" s="76"/>
      <c r="O346" s="80"/>
    </row>
    <row r="347" spans="1:15" s="3" customFormat="1" x14ac:dyDescent="0.25">
      <c r="A347" s="76"/>
      <c r="B347" s="91"/>
      <c r="C347" s="92"/>
      <c r="D347" s="76"/>
      <c r="E347" s="76"/>
      <c r="F347" s="76"/>
      <c r="G347" s="78"/>
      <c r="H347" s="78"/>
      <c r="I347" s="79"/>
      <c r="J347" s="79"/>
      <c r="K347" s="79"/>
      <c r="L347" s="79"/>
      <c r="M347" s="76"/>
      <c r="N347" s="76"/>
      <c r="O347" s="80"/>
    </row>
    <row r="348" spans="1:15" s="3" customFormat="1" x14ac:dyDescent="0.25">
      <c r="A348" s="76"/>
      <c r="B348" s="91"/>
      <c r="C348" s="92"/>
      <c r="D348" s="76"/>
      <c r="E348" s="76"/>
      <c r="F348" s="76"/>
      <c r="G348" s="78"/>
      <c r="H348" s="78"/>
      <c r="I348" s="79"/>
      <c r="J348" s="79"/>
      <c r="K348" s="79"/>
      <c r="L348" s="79"/>
      <c r="M348" s="76"/>
      <c r="N348" s="76"/>
      <c r="O348" s="80"/>
    </row>
    <row r="349" spans="1:15" s="3" customFormat="1" x14ac:dyDescent="0.25">
      <c r="A349" s="76"/>
      <c r="B349" s="91"/>
      <c r="C349" s="92"/>
      <c r="D349" s="76"/>
      <c r="E349" s="76"/>
      <c r="F349" s="76"/>
      <c r="G349" s="78"/>
      <c r="H349" s="78"/>
      <c r="I349" s="79"/>
      <c r="J349" s="79"/>
      <c r="K349" s="79"/>
      <c r="L349" s="79"/>
      <c r="M349" s="76"/>
      <c r="N349" s="76"/>
      <c r="O349" s="80"/>
    </row>
    <row r="350" spans="1:15" s="3" customFormat="1" x14ac:dyDescent="0.25">
      <c r="A350" s="76"/>
      <c r="B350" s="91"/>
      <c r="C350" s="92"/>
      <c r="D350" s="76"/>
      <c r="E350" s="76"/>
      <c r="F350" s="76"/>
      <c r="G350" s="78"/>
      <c r="H350" s="78"/>
      <c r="I350" s="79"/>
      <c r="J350" s="79"/>
      <c r="K350" s="79"/>
      <c r="L350" s="79"/>
      <c r="M350" s="76"/>
      <c r="N350" s="76"/>
      <c r="O350" s="80"/>
    </row>
    <row r="351" spans="1:15" s="3" customFormat="1" x14ac:dyDescent="0.25">
      <c r="A351" s="76"/>
      <c r="B351" s="91"/>
      <c r="C351" s="92"/>
      <c r="D351" s="76"/>
      <c r="E351" s="76"/>
      <c r="F351" s="76"/>
      <c r="G351" s="78"/>
      <c r="H351" s="78"/>
      <c r="I351" s="79"/>
      <c r="J351" s="79"/>
      <c r="K351" s="79"/>
      <c r="L351" s="79"/>
      <c r="M351" s="76"/>
      <c r="N351" s="76"/>
      <c r="O351" s="80"/>
    </row>
    <row r="352" spans="1:15" s="3" customFormat="1" x14ac:dyDescent="0.25">
      <c r="A352" s="76"/>
      <c r="B352" s="91"/>
      <c r="C352" s="92"/>
      <c r="D352" s="76"/>
      <c r="E352" s="76"/>
      <c r="F352" s="76"/>
      <c r="G352" s="78"/>
      <c r="H352" s="78"/>
      <c r="I352" s="79"/>
      <c r="J352" s="79"/>
      <c r="K352" s="79"/>
      <c r="L352" s="79"/>
      <c r="M352" s="76"/>
      <c r="N352" s="76"/>
      <c r="O352" s="80"/>
    </row>
    <row r="353" spans="1:15" s="3" customFormat="1" x14ac:dyDescent="0.25">
      <c r="A353" s="76"/>
      <c r="B353" s="91"/>
      <c r="C353" s="92"/>
      <c r="D353" s="76"/>
      <c r="E353" s="76"/>
      <c r="F353" s="76"/>
      <c r="G353" s="78"/>
      <c r="H353" s="78"/>
      <c r="I353" s="79"/>
      <c r="J353" s="79"/>
      <c r="K353" s="79"/>
      <c r="L353" s="79"/>
      <c r="M353" s="76"/>
      <c r="N353" s="76"/>
      <c r="O353" s="80"/>
    </row>
    <row r="354" spans="1:15" s="3" customFormat="1" x14ac:dyDescent="0.25">
      <c r="A354" s="76"/>
      <c r="B354" s="91"/>
      <c r="C354" s="92"/>
      <c r="D354" s="76"/>
      <c r="E354" s="76"/>
      <c r="F354" s="76"/>
      <c r="G354" s="78"/>
      <c r="H354" s="78"/>
      <c r="I354" s="79"/>
      <c r="J354" s="79"/>
      <c r="K354" s="79"/>
      <c r="L354" s="79"/>
      <c r="M354" s="76"/>
      <c r="N354" s="76"/>
      <c r="O354" s="80"/>
    </row>
    <row r="355" spans="1:15" s="3" customFormat="1" x14ac:dyDescent="0.25">
      <c r="A355" s="76"/>
      <c r="B355" s="91"/>
      <c r="C355" s="92"/>
      <c r="D355" s="76"/>
      <c r="E355" s="76"/>
      <c r="F355" s="76"/>
      <c r="G355" s="78"/>
      <c r="H355" s="78"/>
      <c r="I355" s="79"/>
      <c r="J355" s="79"/>
      <c r="K355" s="79"/>
      <c r="L355" s="79"/>
      <c r="M355" s="76"/>
      <c r="N355" s="76"/>
      <c r="O355" s="80"/>
    </row>
    <row r="356" spans="1:15" s="3" customFormat="1" x14ac:dyDescent="0.25">
      <c r="A356" s="76"/>
      <c r="B356" s="91"/>
      <c r="C356" s="92"/>
      <c r="D356" s="76"/>
      <c r="E356" s="76"/>
      <c r="F356" s="76"/>
      <c r="G356" s="78"/>
      <c r="H356" s="78"/>
      <c r="I356" s="79"/>
      <c r="J356" s="79"/>
      <c r="K356" s="79"/>
      <c r="L356" s="79"/>
      <c r="M356" s="76"/>
      <c r="N356" s="76"/>
      <c r="O356" s="80"/>
    </row>
    <row r="357" spans="1:15" s="3" customFormat="1" x14ac:dyDescent="0.25">
      <c r="A357" s="76"/>
      <c r="B357" s="91"/>
      <c r="C357" s="92"/>
      <c r="D357" s="76"/>
      <c r="E357" s="76"/>
      <c r="F357" s="76"/>
      <c r="G357" s="78"/>
      <c r="H357" s="78"/>
      <c r="I357" s="79"/>
      <c r="J357" s="79"/>
      <c r="K357" s="79"/>
      <c r="L357" s="79"/>
      <c r="M357" s="76"/>
      <c r="N357" s="76"/>
      <c r="O357" s="80"/>
    </row>
    <row r="358" spans="1:15" s="3" customFormat="1" x14ac:dyDescent="0.25">
      <c r="A358" s="76"/>
      <c r="B358" s="91"/>
      <c r="C358" s="92"/>
      <c r="D358" s="76"/>
      <c r="E358" s="76"/>
      <c r="F358" s="76"/>
      <c r="G358" s="78"/>
      <c r="H358" s="78"/>
      <c r="I358" s="79"/>
      <c r="J358" s="79"/>
      <c r="K358" s="79"/>
      <c r="L358" s="79"/>
      <c r="M358" s="76"/>
      <c r="N358" s="76"/>
      <c r="O358" s="80"/>
    </row>
    <row r="359" spans="1:15" s="3" customFormat="1" x14ac:dyDescent="0.25">
      <c r="A359" s="76"/>
      <c r="B359" s="91"/>
      <c r="C359" s="92"/>
      <c r="D359" s="76"/>
      <c r="E359" s="76"/>
      <c r="F359" s="76"/>
      <c r="G359" s="78"/>
      <c r="H359" s="78"/>
      <c r="I359" s="79"/>
      <c r="J359" s="79"/>
      <c r="K359" s="79"/>
      <c r="L359" s="79"/>
      <c r="M359" s="76"/>
      <c r="N359" s="76"/>
      <c r="O359" s="80"/>
    </row>
    <row r="360" spans="1:15" s="3" customFormat="1" x14ac:dyDescent="0.25">
      <c r="A360" s="76"/>
      <c r="B360" s="91"/>
      <c r="C360" s="92"/>
      <c r="D360" s="76"/>
      <c r="E360" s="76"/>
      <c r="F360" s="76"/>
      <c r="G360" s="78"/>
      <c r="H360" s="78"/>
      <c r="I360" s="79"/>
      <c r="J360" s="79"/>
      <c r="K360" s="79"/>
      <c r="L360" s="79"/>
      <c r="M360" s="76"/>
      <c r="N360" s="76"/>
      <c r="O360" s="80"/>
    </row>
    <row r="361" spans="1:15" s="3" customFormat="1" x14ac:dyDescent="0.25">
      <c r="A361" s="76"/>
      <c r="B361" s="91"/>
      <c r="C361" s="92"/>
      <c r="D361" s="76"/>
      <c r="E361" s="76"/>
      <c r="F361" s="76"/>
      <c r="G361" s="78"/>
      <c r="H361" s="78"/>
      <c r="I361" s="79"/>
      <c r="J361" s="79"/>
      <c r="K361" s="79"/>
      <c r="L361" s="79"/>
      <c r="M361" s="76"/>
      <c r="N361" s="76"/>
      <c r="O361" s="80"/>
    </row>
    <row r="362" spans="1:15" s="3" customFormat="1" x14ac:dyDescent="0.25">
      <c r="A362" s="76"/>
      <c r="B362" s="91"/>
      <c r="C362" s="92"/>
      <c r="D362" s="76"/>
      <c r="E362" s="76"/>
      <c r="F362" s="76"/>
      <c r="G362" s="78"/>
      <c r="H362" s="78"/>
      <c r="I362" s="79"/>
      <c r="J362" s="79"/>
      <c r="K362" s="79"/>
      <c r="L362" s="79"/>
      <c r="M362" s="76"/>
      <c r="N362" s="76"/>
      <c r="O362" s="80"/>
    </row>
    <row r="363" spans="1:15" s="3" customFormat="1" x14ac:dyDescent="0.25">
      <c r="A363" s="76"/>
      <c r="B363" s="91"/>
      <c r="C363" s="92"/>
      <c r="D363" s="76"/>
      <c r="E363" s="76"/>
      <c r="F363" s="76"/>
      <c r="G363" s="78"/>
      <c r="H363" s="78"/>
      <c r="I363" s="79"/>
      <c r="J363" s="79"/>
      <c r="K363" s="79"/>
      <c r="L363" s="79"/>
      <c r="M363" s="76"/>
      <c r="N363" s="76"/>
      <c r="O363" s="80"/>
    </row>
    <row r="364" spans="1:15" s="3" customFormat="1" x14ac:dyDescent="0.25">
      <c r="A364" s="76"/>
      <c r="B364" s="91"/>
      <c r="C364" s="92"/>
      <c r="D364" s="76"/>
      <c r="E364" s="76"/>
      <c r="F364" s="76"/>
      <c r="G364" s="78"/>
      <c r="H364" s="78"/>
      <c r="I364" s="79"/>
      <c r="J364" s="79"/>
      <c r="K364" s="79"/>
      <c r="L364" s="79"/>
      <c r="M364" s="76"/>
      <c r="N364" s="76"/>
      <c r="O364" s="80"/>
    </row>
    <row r="365" spans="1:15" s="3" customFormat="1" x14ac:dyDescent="0.25">
      <c r="A365" s="76"/>
      <c r="B365" s="91"/>
      <c r="C365" s="92"/>
      <c r="D365" s="76"/>
      <c r="E365" s="76"/>
      <c r="F365" s="76"/>
      <c r="G365" s="78"/>
      <c r="H365" s="78"/>
      <c r="I365" s="79"/>
      <c r="J365" s="79"/>
      <c r="K365" s="79"/>
      <c r="L365" s="79"/>
      <c r="M365" s="76"/>
      <c r="N365" s="76"/>
      <c r="O365" s="80"/>
    </row>
    <row r="366" spans="1:15" s="3" customFormat="1" x14ac:dyDescent="0.25">
      <c r="A366" s="76"/>
      <c r="B366" s="91"/>
      <c r="C366" s="92"/>
      <c r="D366" s="76"/>
      <c r="E366" s="76"/>
      <c r="F366" s="76"/>
      <c r="G366" s="78"/>
      <c r="H366" s="78"/>
      <c r="I366" s="79"/>
      <c r="J366" s="79"/>
      <c r="K366" s="79"/>
      <c r="L366" s="79"/>
      <c r="M366" s="76"/>
      <c r="N366" s="76"/>
      <c r="O366" s="80"/>
    </row>
    <row r="367" spans="1:15" s="3" customFormat="1" x14ac:dyDescent="0.25">
      <c r="A367" s="76"/>
      <c r="B367" s="91"/>
      <c r="C367" s="92"/>
      <c r="D367" s="76"/>
      <c r="E367" s="76"/>
      <c r="F367" s="76"/>
      <c r="G367" s="78"/>
      <c r="H367" s="78"/>
      <c r="I367" s="79"/>
      <c r="J367" s="79"/>
      <c r="K367" s="79"/>
      <c r="L367" s="79"/>
      <c r="M367" s="76"/>
      <c r="N367" s="76"/>
      <c r="O367" s="80"/>
    </row>
    <row r="368" spans="1:15" s="3" customFormat="1" x14ac:dyDescent="0.25">
      <c r="A368" s="76"/>
      <c r="B368" s="91"/>
      <c r="C368" s="92"/>
      <c r="D368" s="76"/>
      <c r="E368" s="76"/>
      <c r="F368" s="76"/>
      <c r="G368" s="78"/>
      <c r="H368" s="78"/>
      <c r="I368" s="79"/>
      <c r="J368" s="79"/>
      <c r="K368" s="79"/>
      <c r="L368" s="79"/>
      <c r="M368" s="76"/>
      <c r="N368" s="76"/>
      <c r="O368" s="80"/>
    </row>
    <row r="369" spans="1:15" s="3" customFormat="1" x14ac:dyDescent="0.25">
      <c r="A369" s="76"/>
      <c r="B369" s="91"/>
      <c r="C369" s="92"/>
      <c r="D369" s="76"/>
      <c r="E369" s="76"/>
      <c r="F369" s="76"/>
      <c r="G369" s="78"/>
      <c r="H369" s="78"/>
      <c r="I369" s="79"/>
      <c r="J369" s="79"/>
      <c r="K369" s="79"/>
      <c r="L369" s="79"/>
      <c r="M369" s="76"/>
      <c r="N369" s="76"/>
      <c r="O369" s="80"/>
    </row>
    <row r="370" spans="1:15" s="3" customFormat="1" x14ac:dyDescent="0.25">
      <c r="A370" s="76"/>
      <c r="B370" s="91"/>
      <c r="C370" s="92"/>
      <c r="D370" s="76"/>
      <c r="E370" s="76"/>
      <c r="F370" s="76"/>
      <c r="G370" s="78"/>
      <c r="H370" s="78"/>
      <c r="I370" s="79"/>
      <c r="J370" s="79"/>
      <c r="K370" s="79"/>
      <c r="L370" s="79"/>
      <c r="M370" s="76"/>
      <c r="N370" s="76"/>
      <c r="O370" s="80"/>
    </row>
    <row r="371" spans="1:15" s="3" customFormat="1" x14ac:dyDescent="0.25">
      <c r="A371" s="76"/>
      <c r="B371" s="91"/>
      <c r="C371" s="92"/>
      <c r="D371" s="76"/>
      <c r="E371" s="76"/>
      <c r="F371" s="76"/>
      <c r="G371" s="78"/>
      <c r="H371" s="78"/>
      <c r="I371" s="79"/>
      <c r="J371" s="79"/>
      <c r="K371" s="79"/>
      <c r="L371" s="79"/>
      <c r="M371" s="76"/>
      <c r="N371" s="76"/>
      <c r="O371" s="80"/>
    </row>
    <row r="372" spans="1:15" s="3" customFormat="1" x14ac:dyDescent="0.25">
      <c r="A372" s="76"/>
      <c r="B372" s="91"/>
      <c r="C372" s="92"/>
      <c r="D372" s="76"/>
      <c r="E372" s="76"/>
      <c r="F372" s="76"/>
      <c r="G372" s="78"/>
      <c r="H372" s="78"/>
      <c r="I372" s="79"/>
      <c r="J372" s="79"/>
      <c r="K372" s="79"/>
      <c r="L372" s="79"/>
      <c r="M372" s="76"/>
      <c r="N372" s="76"/>
      <c r="O372" s="80"/>
    </row>
    <row r="373" spans="1:15" s="3" customFormat="1" x14ac:dyDescent="0.25">
      <c r="A373" s="76"/>
      <c r="B373" s="91"/>
      <c r="C373" s="92"/>
      <c r="D373" s="76"/>
      <c r="E373" s="76"/>
      <c r="F373" s="76"/>
      <c r="G373" s="78"/>
      <c r="H373" s="78"/>
      <c r="I373" s="79"/>
      <c r="J373" s="79"/>
      <c r="K373" s="79"/>
      <c r="L373" s="79"/>
      <c r="M373" s="76"/>
      <c r="N373" s="76"/>
      <c r="O373" s="80"/>
    </row>
    <row r="374" spans="1:15" s="3" customFormat="1" x14ac:dyDescent="0.25">
      <c r="A374" s="76"/>
      <c r="B374" s="91"/>
      <c r="C374" s="92"/>
      <c r="D374" s="76"/>
      <c r="E374" s="76"/>
      <c r="F374" s="76"/>
      <c r="G374" s="78"/>
      <c r="H374" s="78"/>
      <c r="I374" s="79"/>
      <c r="J374" s="79"/>
      <c r="K374" s="79"/>
      <c r="L374" s="79"/>
      <c r="M374" s="76"/>
      <c r="N374" s="76"/>
      <c r="O374" s="80"/>
    </row>
    <row r="375" spans="1:15" s="3" customFormat="1" x14ac:dyDescent="0.25">
      <c r="A375" s="76"/>
      <c r="B375" s="91"/>
      <c r="C375" s="92"/>
      <c r="D375" s="76"/>
      <c r="E375" s="76"/>
      <c r="F375" s="76"/>
      <c r="G375" s="78"/>
      <c r="H375" s="78"/>
      <c r="I375" s="79"/>
      <c r="J375" s="79"/>
      <c r="K375" s="79"/>
      <c r="L375" s="79"/>
      <c r="M375" s="76"/>
      <c r="N375" s="76"/>
      <c r="O375" s="80"/>
    </row>
    <row r="376" spans="1:15" s="3" customFormat="1" x14ac:dyDescent="0.25">
      <c r="A376" s="76"/>
      <c r="B376" s="91"/>
      <c r="C376" s="92"/>
      <c r="D376" s="76"/>
      <c r="E376" s="76"/>
      <c r="F376" s="76"/>
      <c r="G376" s="78"/>
      <c r="H376" s="78"/>
      <c r="I376" s="79"/>
      <c r="J376" s="79"/>
      <c r="K376" s="79"/>
      <c r="L376" s="79"/>
      <c r="M376" s="76"/>
      <c r="N376" s="76"/>
      <c r="O376" s="80"/>
    </row>
    <row r="377" spans="1:15" s="3" customFormat="1" x14ac:dyDescent="0.25">
      <c r="A377" s="76"/>
      <c r="B377" s="91"/>
      <c r="C377" s="92"/>
      <c r="D377" s="76"/>
      <c r="E377" s="76"/>
      <c r="F377" s="76"/>
      <c r="G377" s="78"/>
      <c r="H377" s="78"/>
      <c r="I377" s="79"/>
      <c r="J377" s="79"/>
      <c r="K377" s="79"/>
      <c r="L377" s="79"/>
      <c r="M377" s="76"/>
      <c r="N377" s="76"/>
      <c r="O377" s="80"/>
    </row>
    <row r="378" spans="1:15" s="3" customFormat="1" x14ac:dyDescent="0.25">
      <c r="A378" s="76"/>
      <c r="B378" s="91"/>
      <c r="C378" s="92"/>
      <c r="D378" s="76"/>
      <c r="E378" s="76"/>
      <c r="F378" s="76"/>
      <c r="G378" s="78"/>
      <c r="H378" s="78"/>
      <c r="I378" s="79"/>
      <c r="J378" s="79"/>
      <c r="K378" s="79"/>
      <c r="L378" s="79"/>
      <c r="M378" s="76"/>
      <c r="N378" s="76"/>
      <c r="O378" s="80"/>
    </row>
    <row r="379" spans="1:15" s="3" customFormat="1" x14ac:dyDescent="0.25">
      <c r="A379" s="76"/>
      <c r="B379" s="91"/>
      <c r="C379" s="92"/>
      <c r="D379" s="76"/>
      <c r="E379" s="76"/>
      <c r="F379" s="76"/>
      <c r="G379" s="78"/>
      <c r="H379" s="78"/>
      <c r="I379" s="79"/>
      <c r="J379" s="79"/>
      <c r="K379" s="79"/>
      <c r="L379" s="79"/>
      <c r="M379" s="76"/>
      <c r="N379" s="76"/>
      <c r="O379" s="80"/>
    </row>
    <row r="380" spans="1:15" s="3" customFormat="1" x14ac:dyDescent="0.25">
      <c r="A380" s="76"/>
      <c r="B380" s="91"/>
      <c r="C380" s="92"/>
      <c r="D380" s="76"/>
      <c r="E380" s="76"/>
      <c r="F380" s="76"/>
      <c r="G380" s="78"/>
      <c r="H380" s="78"/>
      <c r="I380" s="79"/>
      <c r="J380" s="79"/>
      <c r="K380" s="79"/>
      <c r="L380" s="79"/>
      <c r="M380" s="76"/>
      <c r="N380" s="76"/>
      <c r="O380" s="80"/>
    </row>
    <row r="381" spans="1:15" s="3" customFormat="1" x14ac:dyDescent="0.25">
      <c r="A381" s="76"/>
      <c r="B381" s="91"/>
      <c r="C381" s="92"/>
      <c r="D381" s="76"/>
      <c r="E381" s="76"/>
      <c r="F381" s="76"/>
      <c r="G381" s="78"/>
      <c r="H381" s="78"/>
      <c r="I381" s="79"/>
      <c r="J381" s="79"/>
      <c r="K381" s="79"/>
      <c r="L381" s="79"/>
      <c r="M381" s="76"/>
      <c r="N381" s="76"/>
      <c r="O381" s="80"/>
    </row>
    <row r="382" spans="1:15" s="3" customFormat="1" x14ac:dyDescent="0.25">
      <c r="A382" s="76"/>
      <c r="B382" s="91"/>
      <c r="C382" s="92"/>
      <c r="D382" s="76"/>
      <c r="E382" s="76"/>
      <c r="F382" s="76"/>
      <c r="G382" s="78"/>
      <c r="H382" s="78"/>
      <c r="I382" s="79"/>
      <c r="J382" s="79"/>
      <c r="K382" s="79"/>
      <c r="L382" s="79"/>
      <c r="M382" s="76"/>
      <c r="N382" s="76"/>
      <c r="O382" s="80"/>
    </row>
    <row r="383" spans="1:15" s="3" customFormat="1" x14ac:dyDescent="0.25">
      <c r="A383" s="76"/>
      <c r="B383" s="91"/>
      <c r="C383" s="92"/>
      <c r="D383" s="76"/>
      <c r="E383" s="76"/>
      <c r="F383" s="76"/>
      <c r="G383" s="78"/>
      <c r="H383" s="78"/>
      <c r="I383" s="79"/>
      <c r="J383" s="79"/>
      <c r="K383" s="79"/>
      <c r="L383" s="79"/>
      <c r="M383" s="76"/>
      <c r="N383" s="76"/>
      <c r="O383" s="80"/>
    </row>
    <row r="384" spans="1:15" s="3" customFormat="1" x14ac:dyDescent="0.25">
      <c r="A384" s="76"/>
      <c r="B384" s="91"/>
      <c r="C384" s="92"/>
      <c r="D384" s="76"/>
      <c r="E384" s="76"/>
      <c r="F384" s="76"/>
      <c r="G384" s="78"/>
      <c r="H384" s="78"/>
      <c r="I384" s="79"/>
      <c r="J384" s="79"/>
      <c r="K384" s="79"/>
      <c r="L384" s="79"/>
      <c r="M384" s="76"/>
      <c r="N384" s="76"/>
      <c r="O384" s="80"/>
    </row>
    <row r="385" spans="1:15" s="3" customFormat="1" x14ac:dyDescent="0.25">
      <c r="A385" s="76"/>
      <c r="B385" s="91"/>
      <c r="C385" s="92"/>
      <c r="D385" s="76"/>
      <c r="E385" s="76"/>
      <c r="F385" s="76"/>
      <c r="G385" s="78"/>
      <c r="H385" s="78"/>
      <c r="I385" s="79"/>
      <c r="J385" s="79"/>
      <c r="K385" s="79"/>
      <c r="L385" s="79"/>
      <c r="M385" s="76"/>
      <c r="N385" s="76"/>
      <c r="O385" s="80"/>
    </row>
  </sheetData>
  <autoFilter ref="A1:O105">
    <filterColumn colId="0">
      <filters>
        <filter val="19"/>
        <filter val="33"/>
        <filter val="57"/>
        <filter val="74"/>
      </filters>
    </filterColumn>
  </autoFilter>
  <mergeCells count="6">
    <mergeCell ref="A46:A49"/>
    <mergeCell ref="B46:B49"/>
    <mergeCell ref="A50:A52"/>
    <mergeCell ref="B50:B52"/>
    <mergeCell ref="L46:L49"/>
    <mergeCell ref="L50:L52"/>
  </mergeCells>
  <pageMargins left="0.25" right="0.25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0517 Lekovi vakcina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Nikola Zarubica</cp:lastModifiedBy>
  <cp:lastPrinted>2017-02-09T16:16:21Z</cp:lastPrinted>
  <dcterms:created xsi:type="dcterms:W3CDTF">2013-08-09T07:35:03Z</dcterms:created>
  <dcterms:modified xsi:type="dcterms:W3CDTF">2017-02-09T16:59:37Z</dcterms:modified>
</cp:coreProperties>
</file>