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015" windowHeight="7650" activeTab="0"/>
  </bookViews>
  <sheets>
    <sheet name="Parenteralni" sheetId="1" r:id="rId1"/>
    <sheet name="Oralni" sheetId="2" r:id="rId2"/>
    <sheet name="Sheet3" sheetId="3" r:id="rId3"/>
  </sheets>
  <definedNames>
    <definedName name="_xlnm._FilterDatabase" localSheetId="0" hidden="1">'Parenteralni'!$A$1:$O$66</definedName>
  </definedNames>
  <calcPr fullCalcOnLoad="1"/>
</workbook>
</file>

<file path=xl/sharedStrings.xml><?xml version="1.0" encoding="utf-8"?>
<sst xmlns="http://schemas.openxmlformats.org/spreadsheetml/2006/main" count="897" uniqueCount="636">
  <si>
    <t>ATC</t>
  </si>
  <si>
    <t>INN-internacionalni nezaštićeni naziv lijeka</t>
  </si>
  <si>
    <t>Farmaceutski oblik lijeka</t>
  </si>
  <si>
    <t>Jačina lijeka</t>
  </si>
  <si>
    <t>Pakovanje</t>
  </si>
  <si>
    <t>A03BA01</t>
  </si>
  <si>
    <t xml:space="preserve">atropin </t>
  </si>
  <si>
    <t>rastvor za injekciju, ampula</t>
  </si>
  <si>
    <t>1mg/1ml</t>
  </si>
  <si>
    <t>10x1mg/1ml</t>
  </si>
  <si>
    <t>A05BA...</t>
  </si>
  <si>
    <t xml:space="preserve">L-ornitin, L-aspartat </t>
  </si>
  <si>
    <t>koncentrat za rastvor za infuziju</t>
  </si>
  <si>
    <t>5g/10ml</t>
  </si>
  <si>
    <t xml:space="preserve"> 10x(5g/10ml) </t>
  </si>
  <si>
    <t>A11DA01</t>
  </si>
  <si>
    <t xml:space="preserve">tiamin </t>
  </si>
  <si>
    <t>rastvor za injekciju</t>
  </si>
  <si>
    <t>100mg/ml</t>
  </si>
  <si>
    <t>50 x 100mg/ml</t>
  </si>
  <si>
    <t>A16AB02</t>
  </si>
  <si>
    <t xml:space="preserve">imigluceraza </t>
  </si>
  <si>
    <t>prašak za koncentrat za rastvor za  infuziju</t>
  </si>
  <si>
    <t>400 i.j.</t>
  </si>
  <si>
    <t>1 x 400 i.j.</t>
  </si>
  <si>
    <t>B05AA01</t>
  </si>
  <si>
    <r>
      <t>humani albumin</t>
    </r>
  </si>
  <si>
    <t>rastvor za infuziju</t>
  </si>
  <si>
    <t>20% (50ml)</t>
  </si>
  <si>
    <t>1x50ml</t>
  </si>
  <si>
    <t>B05BB01</t>
  </si>
  <si>
    <t>natrijum hlorid + kalijum hlorid + kalcijum hlorid + natrijum laktat</t>
  </si>
  <si>
    <t>3,010g + 0,1865g + 0,147g + 3,138g (500ml)</t>
  </si>
  <si>
    <t>1x500ml</t>
  </si>
  <si>
    <t>kalcijum hlorid + kalijum hlorid + magnezijum hlorid + natrijum hlorid + natrijum laktat</t>
  </si>
  <si>
    <t>0.134 g/l + 0.4 g/l + 0.203 g/l + 6 g/l + 3.05 g/l (500ml)</t>
  </si>
  <si>
    <t>C01BC03</t>
  </si>
  <si>
    <t>propafenon</t>
  </si>
  <si>
    <t xml:space="preserve">   ampula; injekcija</t>
  </si>
  <si>
    <t>35mg/10ml</t>
  </si>
  <si>
    <t>10 x 35mg/10ml</t>
  </si>
  <si>
    <t>C01BD01</t>
  </si>
  <si>
    <t>amjodaron</t>
  </si>
  <si>
    <t>ampula</t>
  </si>
  <si>
    <t>150mg/3ml</t>
  </si>
  <si>
    <t>6x150mg/3ml</t>
  </si>
  <si>
    <t>C01CA01</t>
  </si>
  <si>
    <t xml:space="preserve">etilefrin </t>
  </si>
  <si>
    <t xml:space="preserve">   injekcija</t>
  </si>
  <si>
    <t>10mg/1ml</t>
  </si>
  <si>
    <t>6x10mg/ml</t>
  </si>
  <si>
    <t>C01CA24</t>
  </si>
  <si>
    <t xml:space="preserve">adrenalin (epinefrin) </t>
  </si>
  <si>
    <t xml:space="preserve"> 5x1mg/ml</t>
  </si>
  <si>
    <t>C03CA01</t>
  </si>
  <si>
    <t xml:space="preserve">furosemid </t>
  </si>
  <si>
    <t>250mg/10ml</t>
  </si>
  <si>
    <t>5x(250mg/10ml)</t>
  </si>
  <si>
    <t>D08AG02</t>
  </si>
  <si>
    <t>povidon jod</t>
  </si>
  <si>
    <t>pjena za kožu</t>
  </si>
  <si>
    <t>7,5% (500ml)</t>
  </si>
  <si>
    <t>1 x 500ml; može se ponuditi 1 x 1000ml</t>
  </si>
  <si>
    <t>G02AB01</t>
  </si>
  <si>
    <t>metilergometrin</t>
  </si>
  <si>
    <t>0,1mg/ml</t>
  </si>
  <si>
    <t>50 x 0,1mg/ml</t>
  </si>
  <si>
    <t>G03GA01</t>
  </si>
  <si>
    <t>horiogonadotropin</t>
  </si>
  <si>
    <t>prašak i rastvarač za rastvor za injekciju</t>
  </si>
  <si>
    <t xml:space="preserve"> 5.000 U</t>
  </si>
  <si>
    <t>1 x  5.000 U</t>
  </si>
  <si>
    <t>G03GA05</t>
  </si>
  <si>
    <t>folitropin alfa</t>
  </si>
  <si>
    <t>rastvor za injekciju u penu sa uloškom</t>
  </si>
  <si>
    <t xml:space="preserve"> 75 U/1ml</t>
  </si>
  <si>
    <t>1x1ml</t>
  </si>
  <si>
    <t>G03GA06</t>
  </si>
  <si>
    <r>
      <t>folitropin beta</t>
    </r>
  </si>
  <si>
    <t>300 U/0,36ml</t>
  </si>
  <si>
    <t>1x(300 U/0,36ml)</t>
  </si>
  <si>
    <t>600 U/0,72ml</t>
  </si>
  <si>
    <t>1x(600 U/0,72ml)</t>
  </si>
  <si>
    <t>900 U/1,08ml</t>
  </si>
  <si>
    <t>1x(900 U/1,08ml)</t>
  </si>
  <si>
    <t>H01BB02</t>
  </si>
  <si>
    <t xml:space="preserve">oksitocin </t>
  </si>
  <si>
    <t>rastvor za injekciju/infuziju</t>
  </si>
  <si>
    <t>5 U/ml</t>
  </si>
  <si>
    <t>100 x 5U/ml</t>
  </si>
  <si>
    <t>H01CC01</t>
  </si>
  <si>
    <t>ganireliks</t>
  </si>
  <si>
    <t>rastvor za injekciju, napunjeni injekcioni špric</t>
  </si>
  <si>
    <t>0,25mg/0,5ml</t>
  </si>
  <si>
    <t>1x0,5ml</t>
  </si>
  <si>
    <t>H01CC02</t>
  </si>
  <si>
    <t>cetroreliks</t>
  </si>
  <si>
    <t>prašak i rastvarač za rastvor za injekciju, bočica i napunjeni injekcioni špric</t>
  </si>
  <si>
    <t>0,25mg/1ml</t>
  </si>
  <si>
    <t>J01CE08</t>
  </si>
  <si>
    <t xml:space="preserve">benzatin-benzilpenicilin       </t>
  </si>
  <si>
    <t>injekcija;</t>
  </si>
  <si>
    <t>1.200.000 U</t>
  </si>
  <si>
    <t>50 x 1.200.000 U</t>
  </si>
  <si>
    <t>J01DE01</t>
  </si>
  <si>
    <t>cefepim #</t>
  </si>
  <si>
    <t>prašak rastvor za inf/inj</t>
  </si>
  <si>
    <t>1.000mg</t>
  </si>
  <si>
    <t>5x1000mg</t>
  </si>
  <si>
    <t>J01EE01</t>
  </si>
  <si>
    <t>sulfametoksazol, trimetoprim</t>
  </si>
  <si>
    <t>koncentrat za infuziju</t>
  </si>
  <si>
    <t>(400mg + 80mg)/5ml</t>
  </si>
  <si>
    <t>50 x 5ml</t>
  </si>
  <si>
    <t>J06BB02</t>
  </si>
  <si>
    <t>imunoglobulin antitetanusni</t>
  </si>
  <si>
    <t>rastvor za injekciju u napunjenom injekcionom špricu</t>
  </si>
  <si>
    <t>250 U/ml</t>
  </si>
  <si>
    <t>1 x 1ml</t>
  </si>
  <si>
    <t>J06BB04</t>
  </si>
  <si>
    <t>hiperimuniglobulin protiv hepatitisa "B"</t>
  </si>
  <si>
    <t>180U/ml</t>
  </si>
  <si>
    <t>J06BB05</t>
  </si>
  <si>
    <t>imunoglobulin protiv bjesnila</t>
  </si>
  <si>
    <t>150 U/ml (2ml)</t>
  </si>
  <si>
    <t>1 x 2ml</t>
  </si>
  <si>
    <t>J06BB16</t>
  </si>
  <si>
    <t>palivizumab - biološki lijek</t>
  </si>
  <si>
    <t>100mg/1ml</t>
  </si>
  <si>
    <t>L01BC02</t>
  </si>
  <si>
    <t>fluorouracil</t>
  </si>
  <si>
    <t>koncentrat za rastvor za injekciju/infuziju</t>
  </si>
  <si>
    <t>250mg/5ml</t>
  </si>
  <si>
    <t>1 x 250mg/5ml</t>
  </si>
  <si>
    <t>L01BC07</t>
  </si>
  <si>
    <t>azacitidin</t>
  </si>
  <si>
    <t>prašak za suspenziju za injekciju</t>
  </si>
  <si>
    <t>100mg</t>
  </si>
  <si>
    <t>1x100mg</t>
  </si>
  <si>
    <t>L01CA01</t>
  </si>
  <si>
    <t>vinblastin</t>
  </si>
  <si>
    <t>prašak za injekcije</t>
  </si>
  <si>
    <t>10mg</t>
  </si>
  <si>
    <t>1x10mg</t>
  </si>
  <si>
    <t>L01CA04</t>
  </si>
  <si>
    <t xml:space="preserve">vinorelbin </t>
  </si>
  <si>
    <t>1x5ml</t>
  </si>
  <si>
    <t>L01CD01</t>
  </si>
  <si>
    <r>
      <t>paklitaksel</t>
    </r>
  </si>
  <si>
    <t>100mg/16.7ml</t>
  </si>
  <si>
    <t>1x100mg/16.7ml</t>
  </si>
  <si>
    <t>L01CD04</t>
  </si>
  <si>
    <t>cabazitaksel</t>
  </si>
  <si>
    <t>koncentrat i rastvarač za rastvor za infuziju</t>
  </si>
  <si>
    <t>60mg/1,5ml</t>
  </si>
  <si>
    <t>1x(60mg/1,5ml)</t>
  </si>
  <si>
    <t>L01DB01</t>
  </si>
  <si>
    <t>doksorubicin</t>
  </si>
  <si>
    <t>50mg/25ml</t>
  </si>
  <si>
    <t>1x(50mg/25ml)</t>
  </si>
  <si>
    <t>L01DC01</t>
  </si>
  <si>
    <r>
      <t>bleomicin</t>
    </r>
  </si>
  <si>
    <t>prašak za rastvor za inj./inf.</t>
  </si>
  <si>
    <t>15mg</t>
  </si>
  <si>
    <t>1 x 15mg</t>
  </si>
  <si>
    <t>L01XA03</t>
  </si>
  <si>
    <r>
      <t>oksaliplatin</t>
    </r>
  </si>
  <si>
    <t>50mg/10ml</t>
  </si>
  <si>
    <t>1x(50mg/10ml)</t>
  </si>
  <si>
    <t>100mg/20ml</t>
  </si>
  <si>
    <t>1x(100mg/20ml)</t>
  </si>
  <si>
    <t>L01XC14</t>
  </si>
  <si>
    <t>trastuzumab emtanzin</t>
  </si>
  <si>
    <t>prašak za koncentrat za rastvor za infuziju</t>
  </si>
  <si>
    <t>160mg</t>
  </si>
  <si>
    <t>1x160mg</t>
  </si>
  <si>
    <t>L04AB06</t>
  </si>
  <si>
    <t>golimumab</t>
  </si>
  <si>
    <t>50mg</t>
  </si>
  <si>
    <t>300mg</t>
  </si>
  <si>
    <t>L04AC07</t>
  </si>
  <si>
    <t>tocilizumab - biološki lijek</t>
  </si>
  <si>
    <t>162mg/0,9ml</t>
  </si>
  <si>
    <t>4x0,9ml</t>
  </si>
  <si>
    <t>M03AC01</t>
  </si>
  <si>
    <t xml:space="preserve">pankuronijum bromid </t>
  </si>
  <si>
    <t>injekcija</t>
  </si>
  <si>
    <t>4mg/2ml</t>
  </si>
  <si>
    <t>10x4mg/2ml</t>
  </si>
  <si>
    <t>M05BX04</t>
  </si>
  <si>
    <t>denosumab</t>
  </si>
  <si>
    <t>60mg/ml</t>
  </si>
  <si>
    <t>N01AX10</t>
  </si>
  <si>
    <t>propofol</t>
  </si>
  <si>
    <t>emulzija  za injekciju/infuziju</t>
  </si>
  <si>
    <t>10mg/ml (20ml)</t>
  </si>
  <si>
    <t>5x20ml</t>
  </si>
  <si>
    <t>N02AA01</t>
  </si>
  <si>
    <t>morfin §</t>
  </si>
  <si>
    <t>20mg/ml</t>
  </si>
  <si>
    <t>10 x 1ml</t>
  </si>
  <si>
    <t>N02AB02</t>
  </si>
  <si>
    <t xml:space="preserve">petidin § </t>
  </si>
  <si>
    <t xml:space="preserve">  rastvor za injekciju</t>
  </si>
  <si>
    <t>100mg/2ml</t>
  </si>
  <si>
    <t>5 x 2ml</t>
  </si>
  <si>
    <t>N02AX02</t>
  </si>
  <si>
    <r>
      <t>tramadol §</t>
    </r>
  </si>
  <si>
    <t>5x(100mg/ml)</t>
  </si>
  <si>
    <t>N03AA02</t>
  </si>
  <si>
    <t xml:space="preserve">fenobarbiton §      </t>
  </si>
  <si>
    <t xml:space="preserve"> 220mg/2ml</t>
  </si>
  <si>
    <t>5 x  220mg/2ml</t>
  </si>
  <si>
    <t>N04AA02</t>
  </si>
  <si>
    <t xml:space="preserve">biperiden </t>
  </si>
  <si>
    <t>ampula; injekcija</t>
  </si>
  <si>
    <t>5mg/ml</t>
  </si>
  <si>
    <t>5 x 1ml</t>
  </si>
  <si>
    <t>N05AX13</t>
  </si>
  <si>
    <t>paliperidon</t>
  </si>
  <si>
    <t>suspenzija za injekciju s produženim oslobađanjem</t>
  </si>
  <si>
    <t>150mg/1,5ml</t>
  </si>
  <si>
    <t>1x1,5ml</t>
  </si>
  <si>
    <t>50mg/0,5ml</t>
  </si>
  <si>
    <t>75mg/0,75ml</t>
  </si>
  <si>
    <t>1x0,75ml</t>
  </si>
  <si>
    <t>N07BC02</t>
  </si>
  <si>
    <t>metadon §</t>
  </si>
  <si>
    <t>oralni rastvor</t>
  </si>
  <si>
    <t>10mg/ml (1.000ml)</t>
  </si>
  <si>
    <t>1 x 1000ml</t>
  </si>
  <si>
    <t>S01LA05</t>
  </si>
  <si>
    <t>aflibercept</t>
  </si>
  <si>
    <t>40mg/ml</t>
  </si>
  <si>
    <t>1x(4mg/0,1ml)</t>
  </si>
  <si>
    <t>V08BA01</t>
  </si>
  <si>
    <t>barijum sulfat</t>
  </si>
  <si>
    <t>suspenzija</t>
  </si>
  <si>
    <t>100% (5.000ml)</t>
  </si>
  <si>
    <t>1 x 5000ml</t>
  </si>
  <si>
    <t>V08CA09</t>
  </si>
  <si>
    <t>gadobutrol</t>
  </si>
  <si>
    <t>rastvor za injekciju; napunjeni injekcioni špric</t>
  </si>
  <si>
    <t>Količina</t>
  </si>
  <si>
    <t xml:space="preserve">1mmol/ml, 30ml  </t>
  </si>
  <si>
    <t xml:space="preserve">10x1mmol/ml, 30ml  </t>
  </si>
  <si>
    <t>Cijena pakovanja</t>
  </si>
  <si>
    <t>A03FA01</t>
  </si>
  <si>
    <t>metoklopramid</t>
  </si>
  <si>
    <t>5mg/5ml (100ml)</t>
  </si>
  <si>
    <t>1x100ml</t>
  </si>
  <si>
    <t>granule</t>
  </si>
  <si>
    <t>3g</t>
  </si>
  <si>
    <t>30x3g</t>
  </si>
  <si>
    <t>A07EA06</t>
  </si>
  <si>
    <t xml:space="preserve">budesonid </t>
  </si>
  <si>
    <t xml:space="preserve">gastrorezistentna kapsula, tvrda </t>
  </si>
  <si>
    <t xml:space="preserve">    3mg</t>
  </si>
  <si>
    <t>100x3mg</t>
  </si>
  <si>
    <t>A07EC02</t>
  </si>
  <si>
    <t xml:space="preserve">mesalazin </t>
  </si>
  <si>
    <t>gastrorezistentna tableta</t>
  </si>
  <si>
    <t>400mg</t>
  </si>
  <si>
    <t>100x400mg</t>
  </si>
  <si>
    <t>supozitorija</t>
  </si>
  <si>
    <t>500mg</t>
  </si>
  <si>
    <t>10x500mg</t>
  </si>
  <si>
    <t>granule sa produženim oslobađanjem</t>
  </si>
  <si>
    <t>1000mg</t>
  </si>
  <si>
    <t>50x1000mg</t>
  </si>
  <si>
    <t>A11CC04</t>
  </si>
  <si>
    <r>
      <t>kalcitriol</t>
    </r>
  </si>
  <si>
    <t xml:space="preserve">  kapsula meka</t>
  </si>
  <si>
    <t>0,25mcg</t>
  </si>
  <si>
    <t>30x0,25mcg</t>
  </si>
  <si>
    <t xml:space="preserve">  kapsula, meka</t>
  </si>
  <si>
    <t>0,5mcg</t>
  </si>
  <si>
    <t>30x0,5mcg</t>
  </si>
  <si>
    <t>A11CC05</t>
  </si>
  <si>
    <t>holekalciferol</t>
  </si>
  <si>
    <t>rastvor, oralne kapi</t>
  </si>
  <si>
    <t>4.000 U/ml (10ml)</t>
  </si>
  <si>
    <t>1x10ml</t>
  </si>
  <si>
    <t>20.000 U/ml (10ml)</t>
  </si>
  <si>
    <t>A12AA04</t>
  </si>
  <si>
    <t>kalcijum karbonat</t>
  </si>
  <si>
    <t xml:space="preserve">  tableta</t>
  </si>
  <si>
    <t xml:space="preserve">1g </t>
  </si>
  <si>
    <t>50x1g</t>
  </si>
  <si>
    <t>A12BA01</t>
  </si>
  <si>
    <t>kalijum hlorid</t>
  </si>
  <si>
    <t>tableta</t>
  </si>
  <si>
    <t>30x1g</t>
  </si>
  <si>
    <t>B01AA03</t>
  </si>
  <si>
    <t>varfarin</t>
  </si>
  <si>
    <t>5mg</t>
  </si>
  <si>
    <t>30x5mg</t>
  </si>
  <si>
    <t>B01AA07</t>
  </si>
  <si>
    <t>acenokumarol</t>
  </si>
  <si>
    <t>4mg</t>
  </si>
  <si>
    <t>20x4mg</t>
  </si>
  <si>
    <t>B03AB05</t>
  </si>
  <si>
    <t>gvožđe III hidroksid polimaltoza</t>
  </si>
  <si>
    <t>sirup</t>
  </si>
  <si>
    <t>50mg/5ml (100ml)</t>
  </si>
  <si>
    <t>C01DA02</t>
  </si>
  <si>
    <t>gliceriltrinitrat</t>
  </si>
  <si>
    <t>sublingvalna tableta</t>
  </si>
  <si>
    <t>0,5mg</t>
  </si>
  <si>
    <t>40x0.5mg</t>
  </si>
  <si>
    <t>sublingvalni sprej</t>
  </si>
  <si>
    <t>12,2ml/200 doza (1 doza=0,4mg)</t>
  </si>
  <si>
    <t>C03AA03</t>
  </si>
  <si>
    <t>hidrohlortiazid</t>
  </si>
  <si>
    <t>25mg</t>
  </si>
  <si>
    <t>20x25mg</t>
  </si>
  <si>
    <t>C03DA01</t>
  </si>
  <si>
    <t>spironolakton</t>
  </si>
  <si>
    <t xml:space="preserve"> 25mg</t>
  </si>
  <si>
    <t>40x25mg</t>
  </si>
  <si>
    <t xml:space="preserve"> 100mg</t>
  </si>
  <si>
    <t>30x100mg</t>
  </si>
  <si>
    <t>C07AB12</t>
  </si>
  <si>
    <t>nebivolol</t>
  </si>
  <si>
    <t>30*5mg</t>
  </si>
  <si>
    <t>C08CA05</t>
  </si>
  <si>
    <t>nifedipin</t>
  </si>
  <si>
    <t>tableta sa produženim oslobađanjem</t>
  </si>
  <si>
    <t>20mg</t>
  </si>
  <si>
    <t>30x20mg</t>
  </si>
  <si>
    <t>C09AA01</t>
  </si>
  <si>
    <t>kaptopril</t>
  </si>
  <si>
    <t>12,5mg</t>
  </si>
  <si>
    <t>40*12,5mg</t>
  </si>
  <si>
    <t>D01AC01</t>
  </si>
  <si>
    <t>klotrimazol</t>
  </si>
  <si>
    <t>krem</t>
  </si>
  <si>
    <t>D06AX30</t>
  </si>
  <si>
    <t>bacitracin, neomicin</t>
  </si>
  <si>
    <t>mast</t>
  </si>
  <si>
    <t>prašak</t>
  </si>
  <si>
    <t>5g</t>
  </si>
  <si>
    <t>D07AC04</t>
  </si>
  <si>
    <t>fluocinolon acetonid</t>
  </si>
  <si>
    <t>0,025% (15g)</t>
  </si>
  <si>
    <t>G01AF02</t>
  </si>
  <si>
    <t>vaginalna tableta</t>
  </si>
  <si>
    <t>200mg</t>
  </si>
  <si>
    <t>G02CB01</t>
  </si>
  <si>
    <t>bromokriptin</t>
  </si>
  <si>
    <t>2,5mg</t>
  </si>
  <si>
    <t>G03DC03</t>
  </si>
  <si>
    <t>linestrenol</t>
  </si>
  <si>
    <t>G04BE03</t>
  </si>
  <si>
    <r>
      <t>sildenafil</t>
    </r>
  </si>
  <si>
    <t>film tableta</t>
  </si>
  <si>
    <t>H02AB07</t>
  </si>
  <si>
    <t>prednizon</t>
  </si>
  <si>
    <t>H02AB09</t>
  </si>
  <si>
    <t>hidrokortizon</t>
  </si>
  <si>
    <t>J01CE02</t>
  </si>
  <si>
    <t>fenoksimetilpenicilin</t>
  </si>
  <si>
    <t>peroralna suspenzija</t>
  </si>
  <si>
    <t>750.000 U/5ml (60ml)</t>
  </si>
  <si>
    <t xml:space="preserve"> 1.000.000 U</t>
  </si>
  <si>
    <t xml:space="preserve"> 1.500.000 U</t>
  </si>
  <si>
    <t>J01CF02</t>
  </si>
  <si>
    <t>kloksacilin #</t>
  </si>
  <si>
    <t>kapsula</t>
  </si>
  <si>
    <t>J01DC02</t>
  </si>
  <si>
    <r>
      <t>cefuroksim</t>
    </r>
  </si>
  <si>
    <t xml:space="preserve"> obložena tableta</t>
  </si>
  <si>
    <t>250mg</t>
  </si>
  <si>
    <t>10*250mg</t>
  </si>
  <si>
    <t>(200mg + 40mg)/5ml (100ml)</t>
  </si>
  <si>
    <t>J01FA01</t>
  </si>
  <si>
    <t>eritromicin</t>
  </si>
  <si>
    <t>prašak za oralnu suspenziju</t>
  </si>
  <si>
    <t>250mg/5ml (100ml)</t>
  </si>
  <si>
    <t>J01MA01</t>
  </si>
  <si>
    <t>ofloksacin #</t>
  </si>
  <si>
    <t>J01MA14</t>
  </si>
  <si>
    <r>
      <t>moksifloksacin</t>
    </r>
  </si>
  <si>
    <t>5*400mg</t>
  </si>
  <si>
    <t>J02AC03</t>
  </si>
  <si>
    <r>
      <t>vorikonazol</t>
    </r>
  </si>
  <si>
    <t>J04AB02</t>
  </si>
  <si>
    <t>rifampicin</t>
  </si>
  <si>
    <t>20x300mg</t>
  </si>
  <si>
    <t>J04AC01</t>
  </si>
  <si>
    <t>izoniazid</t>
  </si>
  <si>
    <t>20x100mg</t>
  </si>
  <si>
    <t>J04AK01</t>
  </si>
  <si>
    <t xml:space="preserve">pirazinamid </t>
  </si>
  <si>
    <t>100x500mg</t>
  </si>
  <si>
    <t>J04AK02</t>
  </si>
  <si>
    <t xml:space="preserve">etambutol </t>
  </si>
  <si>
    <t>J05AR03</t>
  </si>
  <si>
    <r>
      <t>tenofovir, emtricitabin</t>
    </r>
  </si>
  <si>
    <t xml:space="preserve"> film tableta</t>
  </si>
  <si>
    <t>245mg + 200mg</t>
  </si>
  <si>
    <t>L01AA02</t>
  </si>
  <si>
    <r>
      <t>hlorambucil</t>
    </r>
  </si>
  <si>
    <t>2mg</t>
  </si>
  <si>
    <t>25x2mg</t>
  </si>
  <si>
    <t>L01AA03</t>
  </si>
  <si>
    <r>
      <t>melfalan</t>
    </r>
  </si>
  <si>
    <t>L01AX03</t>
  </si>
  <si>
    <r>
      <t>temozolomid</t>
    </r>
  </si>
  <si>
    <t>kapsula, tvrda</t>
  </si>
  <si>
    <t>5x5mg</t>
  </si>
  <si>
    <t>5x20mg</t>
  </si>
  <si>
    <t>5x100mg</t>
  </si>
  <si>
    <t>5x250mg</t>
  </si>
  <si>
    <t>L01BA01</t>
  </si>
  <si>
    <r>
      <t>metotreksat</t>
    </r>
  </si>
  <si>
    <t>50x2.5mg</t>
  </si>
  <si>
    <t>L01BB02</t>
  </si>
  <si>
    <r>
      <t>merkaptopurin</t>
    </r>
  </si>
  <si>
    <t>25x50mg</t>
  </si>
  <si>
    <t>L01BB03</t>
  </si>
  <si>
    <t>tiogvanin</t>
  </si>
  <si>
    <t>40mg</t>
  </si>
  <si>
    <t>25x40mg</t>
  </si>
  <si>
    <t>L01XX05</t>
  </si>
  <si>
    <r>
      <t>hidroksikarbamid</t>
    </r>
  </si>
  <si>
    <t>L01XX23</t>
  </si>
  <si>
    <r>
      <t>mitotan</t>
    </r>
  </si>
  <si>
    <t>L04AX01</t>
  </si>
  <si>
    <t>azatioprin</t>
  </si>
  <si>
    <t>100x50mg</t>
  </si>
  <si>
    <t>L04AX02</t>
  </si>
  <si>
    <r>
      <t>talidomid</t>
    </r>
  </si>
  <si>
    <t>obložena tableta</t>
  </si>
  <si>
    <t>M01AB05</t>
  </si>
  <si>
    <t>diklofenak</t>
  </si>
  <si>
    <t>10x50mg</t>
  </si>
  <si>
    <t>M01AC01</t>
  </si>
  <si>
    <t>piroksikam</t>
  </si>
  <si>
    <t>20x20mg</t>
  </si>
  <si>
    <t>M01CC01</t>
  </si>
  <si>
    <t>penicilamin</t>
  </si>
  <si>
    <t xml:space="preserve"> 250mg</t>
  </si>
  <si>
    <t>30x250mg</t>
  </si>
  <si>
    <t>N02AB03</t>
  </si>
  <si>
    <r>
      <t>fentanil §</t>
    </r>
  </si>
  <si>
    <t>transdermalni flasteri</t>
  </si>
  <si>
    <t>25mcg/h</t>
  </si>
  <si>
    <t>5x25mcg/h</t>
  </si>
  <si>
    <t>50mcg/h</t>
  </si>
  <si>
    <t>5x50mcg/h</t>
  </si>
  <si>
    <t>100mcg/h</t>
  </si>
  <si>
    <t>5x100mcg/h</t>
  </si>
  <si>
    <t>10*200mg</t>
  </si>
  <si>
    <t>fenobarbiton §</t>
  </si>
  <si>
    <t>30x15mg</t>
  </si>
  <si>
    <t>N03AE01</t>
  </si>
  <si>
    <t>klonazepam</t>
  </si>
  <si>
    <t xml:space="preserve"> 2mg</t>
  </si>
  <si>
    <t>30x2mg</t>
  </si>
  <si>
    <t>N03AF01</t>
  </si>
  <si>
    <t>karbamazepin</t>
  </si>
  <si>
    <t>tableta sa modifikovanim oslobađanjem</t>
  </si>
  <si>
    <t>30x400mg</t>
  </si>
  <si>
    <t>N03AX12</t>
  </si>
  <si>
    <t>gabapentin - originator</t>
  </si>
  <si>
    <t xml:space="preserve">kapsula tvrda </t>
  </si>
  <si>
    <t>N03AX14</t>
  </si>
  <si>
    <t>levetiracetam - originator</t>
  </si>
  <si>
    <t>100mg/ml (300ml)</t>
  </si>
  <si>
    <t>N04AA01</t>
  </si>
  <si>
    <t>triheksifenidil §</t>
  </si>
  <si>
    <t>100x2mg</t>
  </si>
  <si>
    <t>100x5mg</t>
  </si>
  <si>
    <t>N05AA01</t>
  </si>
  <si>
    <t>hlorpromazin</t>
  </si>
  <si>
    <t>50x25mg</t>
  </si>
  <si>
    <t>N05AA02</t>
  </si>
  <si>
    <t xml:space="preserve">levomepromazin </t>
  </si>
  <si>
    <t>N05AN01</t>
  </si>
  <si>
    <t>litijum karbonat</t>
  </si>
  <si>
    <t>100x300mg</t>
  </si>
  <si>
    <t>N05BA01</t>
  </si>
  <si>
    <t>diazepam</t>
  </si>
  <si>
    <t>mikroklizma / rektalni rastvor</t>
  </si>
  <si>
    <t>5mg/2,5ml</t>
  </si>
  <si>
    <t>N05BA12</t>
  </si>
  <si>
    <t>alprazolam</t>
  </si>
  <si>
    <t xml:space="preserve"> 0,25mg</t>
  </si>
  <si>
    <t>30*0.25mg</t>
  </si>
  <si>
    <t>N06AA04</t>
  </si>
  <si>
    <t>klomipramin</t>
  </si>
  <si>
    <t>30x25mg</t>
  </si>
  <si>
    <t>N06AA09</t>
  </si>
  <si>
    <t xml:space="preserve">amitriptilin </t>
  </si>
  <si>
    <t>100x10mg</t>
  </si>
  <si>
    <t>N06AX03</t>
  </si>
  <si>
    <t>mianserin</t>
  </si>
  <si>
    <t>30mg</t>
  </si>
  <si>
    <t>N07AA02</t>
  </si>
  <si>
    <t>piridostigmin</t>
  </si>
  <si>
    <t>60mg</t>
  </si>
  <si>
    <t>20x60mg</t>
  </si>
  <si>
    <t>P01BA01</t>
  </si>
  <si>
    <t>hlorokin</t>
  </si>
  <si>
    <t>P01BA02</t>
  </si>
  <si>
    <t>hidroksi-hlorokin</t>
  </si>
  <si>
    <t>30x200mg</t>
  </si>
  <si>
    <t>P02CA01</t>
  </si>
  <si>
    <t>mebendazol</t>
  </si>
  <si>
    <t>oralna suspenzija</t>
  </si>
  <si>
    <t>100mg/5ml (30ml)</t>
  </si>
  <si>
    <t>1x30ml</t>
  </si>
  <si>
    <t>tableta za žvakanje</t>
  </si>
  <si>
    <t>6x100mg</t>
  </si>
  <si>
    <t>P02CA03</t>
  </si>
  <si>
    <r>
      <t>albendazol</t>
    </r>
  </si>
  <si>
    <t>1x400mg</t>
  </si>
  <si>
    <t>R03DA04</t>
  </si>
  <si>
    <t>teofilin</t>
  </si>
  <si>
    <t>kapsula sa produženim oslobađanjem, tvrda</t>
  </si>
  <si>
    <t>125mg</t>
  </si>
  <si>
    <t>40x125mg</t>
  </si>
  <si>
    <t>R03DA05</t>
  </si>
  <si>
    <t>aminofilin</t>
  </si>
  <si>
    <t>350mg</t>
  </si>
  <si>
    <t>20x350mg</t>
  </si>
  <si>
    <t>S01AA30</t>
  </si>
  <si>
    <t>mast za oči</t>
  </si>
  <si>
    <t>S01AD03</t>
  </si>
  <si>
    <t>aciklovir</t>
  </si>
  <si>
    <t>3% (4,5g)</t>
  </si>
  <si>
    <t>S01AX13</t>
  </si>
  <si>
    <r>
      <t>ciprofloksacin</t>
    </r>
  </si>
  <si>
    <t>kapi za oči</t>
  </si>
  <si>
    <t>0,3% (5ml)</t>
  </si>
  <si>
    <t>S01BC03</t>
  </si>
  <si>
    <t>0,1% (10ml)</t>
  </si>
  <si>
    <t>S01EB01</t>
  </si>
  <si>
    <t>pilokarpin</t>
  </si>
  <si>
    <t>2% (10ml)</t>
  </si>
  <si>
    <t>S01EC01</t>
  </si>
  <si>
    <t xml:space="preserve">acetazolamid </t>
  </si>
  <si>
    <t>tablete</t>
  </si>
  <si>
    <t>S01FA06</t>
  </si>
  <si>
    <t xml:space="preserve">tropikamid </t>
  </si>
  <si>
    <t>1% (10ml)</t>
  </si>
  <si>
    <t>V06DX01</t>
  </si>
  <si>
    <t>dijetetski preparat - za  preosjetljivost na bjelančevine mlijeka i soje, alergiju na hranu, malapsorpciju zbog intolerancije, sindrom kratkog crijeva, malapsorpciju poslije hirurškog zahvata, izrazitu proteinsko energetsku malnutriciju,tešku proteinsku pothranjenost, nespecifičnu tešku proteinsko energijsku pothranjenost, cističnu fibrozu i atopijski dermatitis</t>
  </si>
  <si>
    <t>400g</t>
  </si>
  <si>
    <t>Iznos</t>
  </si>
  <si>
    <t>1 x 100ml</t>
  </si>
  <si>
    <t>12,2ml/200 doza</t>
  </si>
  <si>
    <t>20g</t>
  </si>
  <si>
    <t>15g</t>
  </si>
  <si>
    <t>3 x 200mg</t>
  </si>
  <si>
    <t>30 x 2,5mg</t>
  </si>
  <si>
    <t>90 x 20mg</t>
  </si>
  <si>
    <t>100 x 10mg</t>
  </si>
  <si>
    <t>10 x 5mg</t>
  </si>
  <si>
    <t>60ml</t>
  </si>
  <si>
    <t>30 x 1.000.000 U</t>
  </si>
  <si>
    <t>30 x  1.500.000 U</t>
  </si>
  <si>
    <t>16 x 500mg</t>
  </si>
  <si>
    <t>100ml</t>
  </si>
  <si>
    <t>10 x 200mg</t>
  </si>
  <si>
    <t>30 x 245mg + 200mg</t>
  </si>
  <si>
    <t>300ml</t>
  </si>
  <si>
    <t>5 x 5mg/2,5ml</t>
  </si>
  <si>
    <t>30 x 30mg</t>
  </si>
  <si>
    <t>4,5g</t>
  </si>
  <si>
    <t>5ml</t>
  </si>
  <si>
    <t>10ml</t>
  </si>
  <si>
    <t>N01BC01</t>
  </si>
  <si>
    <t>buprenorfin</t>
  </si>
  <si>
    <t>sublingvalana tableta</t>
  </si>
  <si>
    <t>7x2mg</t>
  </si>
  <si>
    <t>8mg</t>
  </si>
  <si>
    <t>7x8mg</t>
  </si>
  <si>
    <t>L01XC15</t>
  </si>
  <si>
    <t>obinutuzumab</t>
  </si>
  <si>
    <t>1000mg/40ml</t>
  </si>
  <si>
    <t>1x40ml</t>
  </si>
  <si>
    <t xml:space="preserve">Partija </t>
  </si>
  <si>
    <t>Zaštićeni naziv lijeka</t>
  </si>
  <si>
    <t>Proizvođač</t>
  </si>
  <si>
    <t>Cijena procijenjena</t>
  </si>
  <si>
    <t>Vrijednost procijenjena</t>
  </si>
  <si>
    <t>Ponuđena količina</t>
  </si>
  <si>
    <t>Ponuđena jedinična cijena</t>
  </si>
  <si>
    <t xml:space="preserve">Ukupno ponuda: </t>
  </si>
  <si>
    <t>cerezyme pras.za konc.za inf.1x400ij</t>
  </si>
  <si>
    <t>Sanofi</t>
  </si>
  <si>
    <t>cordarone amp.6x150mg/3ml</t>
  </si>
  <si>
    <t>tetanus gama 250 ij/ml</t>
  </si>
  <si>
    <t>Kedrion</t>
  </si>
  <si>
    <t>buprenorfin tbl.7x2mg</t>
  </si>
  <si>
    <t>buprenorfin tbl.7x8mg</t>
  </si>
  <si>
    <t>Alkaloiod</t>
  </si>
  <si>
    <t>metadon oralni rastvor 10mg/ml 1x1000ml</t>
  </si>
  <si>
    <t>hepa-merz inf.10x5g/ml,amp 10x10ml</t>
  </si>
  <si>
    <t>Merz Pharma</t>
  </si>
  <si>
    <t>jevtana inj.1x60mg/1,5ml</t>
  </si>
  <si>
    <t>Xeplion sus.za inj. 150mg/0,5ml, 1x1,5ml</t>
  </si>
  <si>
    <t xml:space="preserve">Janssen </t>
  </si>
  <si>
    <t>Xeplion sus.za inj. 100mg/0,5ml, 1x1ml</t>
  </si>
  <si>
    <t>Xeplion sus.za inj. 75mg/0,5ml, 1x0,75ml</t>
  </si>
  <si>
    <t>Abbvie</t>
  </si>
  <si>
    <t>doksorubicin loi boc.1x50mg/25ml</t>
  </si>
  <si>
    <t>Sandoz</t>
  </si>
  <si>
    <t>diprivan 1% amp.5x20ml</t>
  </si>
  <si>
    <t>Astra Zeneca</t>
  </si>
  <si>
    <t>gonal -F pen 75 ij</t>
  </si>
  <si>
    <t>Merck</t>
  </si>
  <si>
    <t>cetrotide pras.i rast.za rast.za inj.0.25mg/1ml</t>
  </si>
  <si>
    <t>immuno HBS 180 ij</t>
  </si>
  <si>
    <t>kadcyla vial 1x100 mg</t>
  </si>
  <si>
    <t>kadcyla vial 1x160 mg</t>
  </si>
  <si>
    <t>F.Hoffman La Roche</t>
  </si>
  <si>
    <t>gazyvaro konc.za rast.za inf. 1x1000mg/40ml</t>
  </si>
  <si>
    <t>prolia rast.za inj.u napunjenom spricu 1x60mg</t>
  </si>
  <si>
    <t>Amgen Europe</t>
  </si>
  <si>
    <t>synagis pras.za inj.100 mg/1ml,1x0,5ml</t>
  </si>
  <si>
    <t>roactemra konc.za rast,za inf.162mg/0.9ml 4x0.9ml</t>
  </si>
  <si>
    <t>J01XD01</t>
  </si>
  <si>
    <t>metronidazol</t>
  </si>
  <si>
    <t>500mg/100ml</t>
  </si>
  <si>
    <t>1x(500mg/100ml)</t>
  </si>
  <si>
    <t>orvagil rast.za inf. 100ml(5mg/ml)</t>
  </si>
  <si>
    <t>Galenika</t>
  </si>
  <si>
    <t>5 fluoracil amp. 1x250mg/5ml</t>
  </si>
  <si>
    <t>vinorelbin 10mg/1ml 1 livi int</t>
  </si>
  <si>
    <t>oxaliplatin konc.za rast.za inf.100mg/20 ml</t>
  </si>
  <si>
    <t>oxaliplatin konc.za rast.za inf.50mg/10 ml</t>
  </si>
  <si>
    <t xml:space="preserve"> gadovist inj.10x1mmol/ml,30ml</t>
  </si>
  <si>
    <t>Bayer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</si>
</sst>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\ [$€]"/>
    <numFmt numFmtId="173" formatCode="#,##0.000\ [$€*]"/>
    <numFmt numFmtId="174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u val="single"/>
      <sz val="9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22"/>
      <name val="Arial Narrow"/>
      <family val="2"/>
    </font>
    <font>
      <sz val="8"/>
      <color indexed="22"/>
      <name val="Arial Narrow"/>
      <family val="2"/>
    </font>
    <font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sz val="8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0" tint="-0.04997999966144562"/>
      <name val="Arial Narrow"/>
      <family val="2"/>
    </font>
    <font>
      <sz val="8"/>
      <color theme="0" tint="-0.04997999966144562"/>
      <name val="Arial Narrow"/>
      <family val="2"/>
    </font>
    <font>
      <i/>
      <sz val="10"/>
      <color theme="1"/>
      <name val="Times New Roman"/>
      <family val="1"/>
    </font>
    <font>
      <i/>
      <sz val="12"/>
      <color theme="1"/>
      <name val="Arial"/>
      <family val="2"/>
    </font>
    <font>
      <b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2" fillId="0" borderId="10" xfId="0" applyNumberFormat="1" applyFont="1" applyFill="1" applyBorder="1" applyAlignment="1">
      <alignment horizontal="right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3" fontId="52" fillId="34" borderId="16" xfId="0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vertical="center"/>
    </xf>
    <xf numFmtId="0" fontId="2" fillId="0" borderId="17" xfId="58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172" fontId="2" fillId="0" borderId="21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57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/>
    </xf>
    <xf numFmtId="172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/>
    </xf>
    <xf numFmtId="172" fontId="2" fillId="0" borderId="2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57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>
      <alignment horizontal="right" vertical="center"/>
    </xf>
    <xf numFmtId="172" fontId="2" fillId="0" borderId="33" xfId="0" applyNumberFormat="1" applyFont="1" applyFill="1" applyBorder="1" applyAlignment="1">
      <alignment vertical="center"/>
    </xf>
    <xf numFmtId="0" fontId="2" fillId="0" borderId="31" xfId="58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 vertical="center" wrapText="1"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vertical="center"/>
    </xf>
    <xf numFmtId="0" fontId="2" fillId="0" borderId="31" xfId="59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horizontal="right" vertical="center"/>
    </xf>
    <xf numFmtId="172" fontId="2" fillId="0" borderId="3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9" fontId="2" fillId="0" borderId="31" xfId="0" applyNumberFormat="1" applyFont="1" applyFill="1" applyBorder="1" applyAlignment="1">
      <alignment horizontal="right" vertical="center" wrapText="1"/>
    </xf>
    <xf numFmtId="174" fontId="2" fillId="0" borderId="17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 wrapText="1"/>
    </xf>
    <xf numFmtId="3" fontId="2" fillId="0" borderId="42" xfId="0" applyNumberFormat="1" applyFont="1" applyFill="1" applyBorder="1" applyAlignment="1">
      <alignment horizontal="right" vertical="center"/>
    </xf>
    <xf numFmtId="172" fontId="2" fillId="0" borderId="4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173" fontId="2" fillId="0" borderId="25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10" fontId="2" fillId="0" borderId="31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4" fontId="5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50" fillId="33" borderId="0" xfId="0" applyNumberFormat="1" applyFont="1" applyFill="1" applyBorder="1" applyAlignment="1">
      <alignment/>
    </xf>
    <xf numFmtId="4" fontId="50" fillId="33" borderId="0" xfId="0" applyNumberFormat="1" applyFont="1" applyFill="1" applyAlignment="1">
      <alignment/>
    </xf>
    <xf numFmtId="1" fontId="51" fillId="0" borderId="10" xfId="0" applyNumberFormat="1" applyFont="1" applyBorder="1" applyAlignment="1">
      <alignment vertical="center"/>
    </xf>
    <xf numFmtId="1" fontId="50" fillId="0" borderId="0" xfId="0" applyNumberFormat="1" applyFont="1" applyBorder="1" applyAlignment="1">
      <alignment/>
    </xf>
    <xf numFmtId="1" fontId="50" fillId="0" borderId="0" xfId="0" applyNumberFormat="1" applyFont="1" applyAlignment="1">
      <alignment/>
    </xf>
    <xf numFmtId="0" fontId="2" fillId="0" borderId="45" xfId="0" applyFont="1" applyBorder="1" applyAlignment="1">
      <alignment vertical="center" wrapText="1"/>
    </xf>
    <xf numFmtId="0" fontId="53" fillId="35" borderId="10" xfId="0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/>
    </xf>
    <xf numFmtId="4" fontId="51" fillId="33" borderId="0" xfId="0" applyNumberFormat="1" applyFont="1" applyFill="1" applyBorder="1" applyAlignment="1">
      <alignment vertical="center"/>
    </xf>
    <xf numFmtId="1" fontId="51" fillId="0" borderId="0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3" fontId="55" fillId="0" borderId="10" xfId="0" applyNumberFormat="1" applyFont="1" applyFill="1" applyBorder="1" applyAlignment="1">
      <alignment horizontal="left" vertical="top" wrapText="1"/>
    </xf>
    <xf numFmtId="3" fontId="55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0" fontId="2" fillId="0" borderId="4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51" fillId="0" borderId="11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4" fontId="51" fillId="0" borderId="11" xfId="0" applyNumberFormat="1" applyFont="1" applyBorder="1" applyAlignment="1">
      <alignment vertical="center"/>
    </xf>
    <xf numFmtId="0" fontId="50" fillId="0" borderId="10" xfId="0" applyFont="1" applyBorder="1" applyAlignment="1">
      <alignment/>
    </xf>
    <xf numFmtId="4" fontId="57" fillId="33" borderId="10" xfId="0" applyNumberFormat="1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3.8515625" style="18" customWidth="1"/>
    <col min="2" max="2" width="7.8515625" style="18" customWidth="1"/>
    <col min="3" max="3" width="32.8515625" style="18" customWidth="1"/>
    <col min="4" max="4" width="22.28125" style="18" customWidth="1"/>
    <col min="5" max="5" width="18.421875" style="18" customWidth="1"/>
    <col min="6" max="6" width="12.28125" style="18" customWidth="1"/>
    <col min="7" max="7" width="16.8515625" style="18" customWidth="1"/>
    <col min="8" max="8" width="12.28125" style="18" customWidth="1"/>
    <col min="9" max="10" width="8.140625" style="105" customWidth="1"/>
    <col min="11" max="12" width="9.140625" style="102" customWidth="1"/>
    <col min="13" max="13" width="10.8515625" style="102" customWidth="1"/>
    <col min="14" max="14" width="0" style="105" hidden="1" customWidth="1"/>
    <col min="15" max="15" width="11.7109375" style="21" bestFit="1" customWidth="1"/>
    <col min="16" max="16384" width="9.140625" style="18" customWidth="1"/>
  </cols>
  <sheetData>
    <row r="1" spans="1:15" s="112" customFormat="1" ht="38.25">
      <c r="A1" s="109" t="s">
        <v>583</v>
      </c>
      <c r="B1" s="107" t="s">
        <v>0</v>
      </c>
      <c r="C1" s="107" t="s">
        <v>1</v>
      </c>
      <c r="D1" s="107" t="s">
        <v>2</v>
      </c>
      <c r="E1" s="107" t="s">
        <v>3</v>
      </c>
      <c r="F1" s="107" t="s">
        <v>4</v>
      </c>
      <c r="G1" s="107" t="s">
        <v>584</v>
      </c>
      <c r="H1" s="107" t="s">
        <v>585</v>
      </c>
      <c r="I1" s="110" t="s">
        <v>243</v>
      </c>
      <c r="J1" s="110" t="s">
        <v>588</v>
      </c>
      <c r="K1" s="108" t="s">
        <v>586</v>
      </c>
      <c r="L1" s="108" t="s">
        <v>589</v>
      </c>
      <c r="M1" s="108" t="s">
        <v>590</v>
      </c>
      <c r="N1" s="110" t="s">
        <v>243</v>
      </c>
      <c r="O1" s="111" t="s">
        <v>587</v>
      </c>
    </row>
    <row r="2" spans="1:15" ht="27.75" customHeight="1">
      <c r="A2" s="113">
        <v>1</v>
      </c>
      <c r="B2" s="92" t="s">
        <v>5</v>
      </c>
      <c r="C2" s="1" t="s">
        <v>6</v>
      </c>
      <c r="D2" s="2" t="s">
        <v>7</v>
      </c>
      <c r="E2" s="3" t="s">
        <v>8</v>
      </c>
      <c r="F2" s="4" t="s">
        <v>9</v>
      </c>
      <c r="G2" s="4"/>
      <c r="H2" s="4"/>
      <c r="I2" s="103">
        <v>3500</v>
      </c>
      <c r="J2" s="103"/>
      <c r="K2" s="97">
        <v>5</v>
      </c>
      <c r="L2" s="97"/>
      <c r="M2" s="97">
        <f>L2*J2</f>
        <v>0</v>
      </c>
      <c r="N2" s="103">
        <v>3500</v>
      </c>
      <c r="O2" s="23">
        <f aca="true" t="shared" si="0" ref="O2:O33">K2*N2</f>
        <v>17500</v>
      </c>
    </row>
    <row r="3" spans="1:15" ht="27.75" customHeight="1">
      <c r="A3" s="113">
        <v>2</v>
      </c>
      <c r="B3" s="92" t="s">
        <v>10</v>
      </c>
      <c r="C3" s="1" t="s">
        <v>11</v>
      </c>
      <c r="D3" s="5" t="s">
        <v>12</v>
      </c>
      <c r="E3" s="3" t="s">
        <v>13</v>
      </c>
      <c r="F3" s="1" t="s">
        <v>14</v>
      </c>
      <c r="G3" s="117" t="s">
        <v>600</v>
      </c>
      <c r="H3" s="1" t="s">
        <v>601</v>
      </c>
      <c r="I3" s="103">
        <v>350</v>
      </c>
      <c r="J3" s="103">
        <v>350</v>
      </c>
      <c r="K3" s="97">
        <v>40.07</v>
      </c>
      <c r="L3" s="97">
        <v>40.07</v>
      </c>
      <c r="M3" s="97">
        <f aca="true" t="shared" si="1" ref="M3:M64">L3*J3</f>
        <v>14024.5</v>
      </c>
      <c r="N3" s="103">
        <v>350</v>
      </c>
      <c r="O3" s="23">
        <f t="shared" si="0"/>
        <v>14024.5</v>
      </c>
    </row>
    <row r="4" spans="1:15" ht="27.75" customHeight="1">
      <c r="A4" s="113">
        <v>3</v>
      </c>
      <c r="B4" s="92" t="s">
        <v>15</v>
      </c>
      <c r="C4" s="1" t="s">
        <v>16</v>
      </c>
      <c r="D4" s="2" t="s">
        <v>17</v>
      </c>
      <c r="E4" s="3" t="s">
        <v>18</v>
      </c>
      <c r="F4" s="6" t="s">
        <v>19</v>
      </c>
      <c r="G4" s="6"/>
      <c r="H4" s="6"/>
      <c r="I4" s="103">
        <v>150</v>
      </c>
      <c r="J4" s="103"/>
      <c r="K4" s="98">
        <v>13.73</v>
      </c>
      <c r="L4" s="98"/>
      <c r="M4" s="97">
        <f t="shared" si="1"/>
        <v>0</v>
      </c>
      <c r="N4" s="103">
        <v>150</v>
      </c>
      <c r="O4" s="23">
        <f t="shared" si="0"/>
        <v>2059.5</v>
      </c>
    </row>
    <row r="5" spans="1:15" ht="27.75" customHeight="1">
      <c r="A5" s="113">
        <v>4</v>
      </c>
      <c r="B5" s="93" t="s">
        <v>20</v>
      </c>
      <c r="C5" s="1" t="s">
        <v>21</v>
      </c>
      <c r="D5" s="2" t="s">
        <v>22</v>
      </c>
      <c r="E5" s="8" t="s">
        <v>23</v>
      </c>
      <c r="F5" s="7" t="s">
        <v>24</v>
      </c>
      <c r="G5" s="118" t="s">
        <v>591</v>
      </c>
      <c r="H5" s="7" t="s">
        <v>592</v>
      </c>
      <c r="I5" s="103">
        <v>250</v>
      </c>
      <c r="J5" s="103">
        <v>250</v>
      </c>
      <c r="K5" s="98">
        <v>1463.25</v>
      </c>
      <c r="L5" s="98">
        <v>1463.25</v>
      </c>
      <c r="M5" s="97">
        <f t="shared" si="1"/>
        <v>365812.5</v>
      </c>
      <c r="N5" s="103">
        <v>250</v>
      </c>
      <c r="O5" s="23">
        <f t="shared" si="0"/>
        <v>365812.5</v>
      </c>
    </row>
    <row r="6" spans="1:15" ht="27.75" customHeight="1">
      <c r="A6" s="113">
        <v>5</v>
      </c>
      <c r="B6" s="92" t="s">
        <v>25</v>
      </c>
      <c r="C6" s="1" t="s">
        <v>26</v>
      </c>
      <c r="D6" s="5" t="s">
        <v>27</v>
      </c>
      <c r="E6" s="9" t="s">
        <v>28</v>
      </c>
      <c r="F6" s="1" t="s">
        <v>29</v>
      </c>
      <c r="G6" s="1"/>
      <c r="H6" s="1"/>
      <c r="I6" s="103">
        <v>15000</v>
      </c>
      <c r="J6" s="103"/>
      <c r="K6" s="98">
        <v>24</v>
      </c>
      <c r="L6" s="98"/>
      <c r="M6" s="97">
        <f t="shared" si="1"/>
        <v>0</v>
      </c>
      <c r="N6" s="103">
        <v>15000</v>
      </c>
      <c r="O6" s="23">
        <f t="shared" si="0"/>
        <v>360000</v>
      </c>
    </row>
    <row r="7" spans="1:15" ht="27.75" customHeight="1">
      <c r="A7" s="113">
        <v>6</v>
      </c>
      <c r="B7" s="92" t="s">
        <v>30</v>
      </c>
      <c r="C7" s="1" t="s">
        <v>31</v>
      </c>
      <c r="D7" s="5" t="s">
        <v>27</v>
      </c>
      <c r="E7" s="9" t="s">
        <v>32</v>
      </c>
      <c r="F7" s="1" t="s">
        <v>33</v>
      </c>
      <c r="G7" s="1"/>
      <c r="H7" s="1"/>
      <c r="I7" s="103">
        <v>50000</v>
      </c>
      <c r="J7" s="103"/>
      <c r="K7" s="98">
        <v>0.47</v>
      </c>
      <c r="L7" s="98"/>
      <c r="M7" s="97">
        <f t="shared" si="1"/>
        <v>0</v>
      </c>
      <c r="N7" s="103">
        <v>50000</v>
      </c>
      <c r="O7" s="23">
        <f t="shared" si="0"/>
        <v>23500</v>
      </c>
    </row>
    <row r="8" spans="1:15" ht="27.75" customHeight="1">
      <c r="A8" s="113">
        <v>7</v>
      </c>
      <c r="B8" s="92" t="s">
        <v>30</v>
      </c>
      <c r="C8" s="1" t="s">
        <v>34</v>
      </c>
      <c r="D8" s="5" t="s">
        <v>27</v>
      </c>
      <c r="E8" s="9" t="s">
        <v>35</v>
      </c>
      <c r="F8" s="1" t="s">
        <v>33</v>
      </c>
      <c r="G8" s="1"/>
      <c r="H8" s="1"/>
      <c r="I8" s="103">
        <v>50000</v>
      </c>
      <c r="J8" s="103"/>
      <c r="K8" s="98">
        <v>1.04</v>
      </c>
      <c r="L8" s="98"/>
      <c r="M8" s="97">
        <f t="shared" si="1"/>
        <v>0</v>
      </c>
      <c r="N8" s="103">
        <v>50000</v>
      </c>
      <c r="O8" s="23">
        <f t="shared" si="0"/>
        <v>52000</v>
      </c>
    </row>
    <row r="9" spans="1:15" ht="27.75" customHeight="1">
      <c r="A9" s="113">
        <v>8</v>
      </c>
      <c r="B9" s="92" t="s">
        <v>36</v>
      </c>
      <c r="C9" s="1" t="s">
        <v>37</v>
      </c>
      <c r="D9" s="2" t="s">
        <v>38</v>
      </c>
      <c r="E9" s="3" t="s">
        <v>39</v>
      </c>
      <c r="F9" s="1" t="s">
        <v>40</v>
      </c>
      <c r="G9" s="1"/>
      <c r="H9" s="1"/>
      <c r="I9" s="103">
        <v>400</v>
      </c>
      <c r="J9" s="103"/>
      <c r="K9" s="98">
        <v>5.9</v>
      </c>
      <c r="L9" s="98"/>
      <c r="M9" s="97">
        <f t="shared" si="1"/>
        <v>0</v>
      </c>
      <c r="N9" s="103">
        <v>400</v>
      </c>
      <c r="O9" s="23">
        <f t="shared" si="0"/>
        <v>2360</v>
      </c>
    </row>
    <row r="10" spans="1:15" ht="27.75" customHeight="1">
      <c r="A10" s="113">
        <v>9</v>
      </c>
      <c r="B10" s="92" t="s">
        <v>41</v>
      </c>
      <c r="C10" s="1" t="s">
        <v>42</v>
      </c>
      <c r="D10" s="2" t="s">
        <v>43</v>
      </c>
      <c r="E10" s="3" t="s">
        <v>44</v>
      </c>
      <c r="F10" s="6" t="s">
        <v>45</v>
      </c>
      <c r="G10" s="117" t="s">
        <v>593</v>
      </c>
      <c r="H10" s="6" t="s">
        <v>592</v>
      </c>
      <c r="I10" s="103">
        <v>2600</v>
      </c>
      <c r="J10" s="103">
        <v>2600</v>
      </c>
      <c r="K10" s="98">
        <v>6.9</v>
      </c>
      <c r="L10" s="98">
        <v>6.9</v>
      </c>
      <c r="M10" s="97">
        <f t="shared" si="1"/>
        <v>17940</v>
      </c>
      <c r="N10" s="103">
        <v>2600</v>
      </c>
      <c r="O10" s="23">
        <f t="shared" si="0"/>
        <v>17940</v>
      </c>
    </row>
    <row r="11" spans="1:15" ht="27.75" customHeight="1">
      <c r="A11" s="113">
        <v>10</v>
      </c>
      <c r="B11" s="92" t="s">
        <v>46</v>
      </c>
      <c r="C11" s="1" t="s">
        <v>47</v>
      </c>
      <c r="D11" s="10" t="s">
        <v>48</v>
      </c>
      <c r="E11" s="3" t="s">
        <v>49</v>
      </c>
      <c r="F11" s="6" t="s">
        <v>50</v>
      </c>
      <c r="G11" s="6"/>
      <c r="H11" s="6"/>
      <c r="I11" s="103">
        <v>350</v>
      </c>
      <c r="J11" s="103"/>
      <c r="K11" s="98">
        <v>98</v>
      </c>
      <c r="L11" s="98"/>
      <c r="M11" s="97">
        <f t="shared" si="1"/>
        <v>0</v>
      </c>
      <c r="N11" s="103">
        <v>350</v>
      </c>
      <c r="O11" s="23">
        <f t="shared" si="0"/>
        <v>34300</v>
      </c>
    </row>
    <row r="12" spans="1:15" ht="27.75" customHeight="1">
      <c r="A12" s="113">
        <v>11</v>
      </c>
      <c r="B12" s="92" t="s">
        <v>51</v>
      </c>
      <c r="C12" s="1" t="s">
        <v>52</v>
      </c>
      <c r="D12" s="10" t="s">
        <v>17</v>
      </c>
      <c r="E12" s="3" t="s">
        <v>8</v>
      </c>
      <c r="F12" s="6" t="s">
        <v>53</v>
      </c>
      <c r="G12" s="6"/>
      <c r="H12" s="6"/>
      <c r="I12" s="103">
        <v>2000</v>
      </c>
      <c r="J12" s="103"/>
      <c r="K12" s="98">
        <v>1.8</v>
      </c>
      <c r="L12" s="98"/>
      <c r="M12" s="97">
        <f t="shared" si="1"/>
        <v>0</v>
      </c>
      <c r="N12" s="103">
        <v>2000</v>
      </c>
      <c r="O12" s="23">
        <f t="shared" si="0"/>
        <v>3600</v>
      </c>
    </row>
    <row r="13" spans="1:15" ht="27.75" customHeight="1">
      <c r="A13" s="113">
        <v>12</v>
      </c>
      <c r="B13" s="92" t="s">
        <v>54</v>
      </c>
      <c r="C13" s="1" t="s">
        <v>55</v>
      </c>
      <c r="D13" s="2" t="s">
        <v>27</v>
      </c>
      <c r="E13" s="3" t="s">
        <v>56</v>
      </c>
      <c r="F13" s="1" t="s">
        <v>57</v>
      </c>
      <c r="G13" s="1"/>
      <c r="H13" s="1"/>
      <c r="I13" s="103">
        <v>1500</v>
      </c>
      <c r="J13" s="103"/>
      <c r="K13" s="98">
        <v>6.5</v>
      </c>
      <c r="L13" s="98"/>
      <c r="M13" s="97">
        <f t="shared" si="1"/>
        <v>0</v>
      </c>
      <c r="N13" s="103">
        <v>1500</v>
      </c>
      <c r="O13" s="23">
        <f t="shared" si="0"/>
        <v>9750</v>
      </c>
    </row>
    <row r="14" spans="1:15" ht="27.75" customHeight="1">
      <c r="A14" s="113">
        <v>13</v>
      </c>
      <c r="B14" s="92" t="s">
        <v>58</v>
      </c>
      <c r="C14" s="1" t="s">
        <v>59</v>
      </c>
      <c r="D14" s="11" t="s">
        <v>60</v>
      </c>
      <c r="E14" s="12" t="s">
        <v>61</v>
      </c>
      <c r="F14" s="1" t="s">
        <v>62</v>
      </c>
      <c r="G14" s="1"/>
      <c r="H14" s="1"/>
      <c r="I14" s="103">
        <v>5500</v>
      </c>
      <c r="J14" s="103"/>
      <c r="K14" s="97">
        <v>3.05</v>
      </c>
      <c r="L14" s="97"/>
      <c r="M14" s="97">
        <f t="shared" si="1"/>
        <v>0</v>
      </c>
      <c r="N14" s="103">
        <v>5500</v>
      </c>
      <c r="O14" s="23">
        <f t="shared" si="0"/>
        <v>16775</v>
      </c>
    </row>
    <row r="15" spans="1:15" ht="27.75" customHeight="1">
      <c r="A15" s="113">
        <v>14</v>
      </c>
      <c r="B15" s="92" t="s">
        <v>63</v>
      </c>
      <c r="C15" s="1" t="s">
        <v>64</v>
      </c>
      <c r="D15" s="11" t="s">
        <v>17</v>
      </c>
      <c r="E15" s="3" t="s">
        <v>65</v>
      </c>
      <c r="F15" s="1" t="s">
        <v>66</v>
      </c>
      <c r="G15" s="1"/>
      <c r="H15" s="1"/>
      <c r="I15" s="103">
        <v>200</v>
      </c>
      <c r="J15" s="103"/>
      <c r="K15" s="97">
        <v>4.06</v>
      </c>
      <c r="L15" s="97"/>
      <c r="M15" s="97">
        <f t="shared" si="1"/>
        <v>0</v>
      </c>
      <c r="N15" s="103">
        <v>200</v>
      </c>
      <c r="O15" s="23">
        <f t="shared" si="0"/>
        <v>811.9999999999999</v>
      </c>
    </row>
    <row r="16" spans="1:15" ht="27.75" customHeight="1">
      <c r="A16" s="113">
        <v>15</v>
      </c>
      <c r="B16" s="92" t="s">
        <v>67</v>
      </c>
      <c r="C16" s="1" t="s">
        <v>68</v>
      </c>
      <c r="D16" s="11" t="s">
        <v>69</v>
      </c>
      <c r="E16" s="3" t="s">
        <v>70</v>
      </c>
      <c r="F16" s="1" t="s">
        <v>71</v>
      </c>
      <c r="G16" s="1"/>
      <c r="H16" s="1"/>
      <c r="I16" s="103">
        <v>250</v>
      </c>
      <c r="J16" s="103"/>
      <c r="K16" s="99">
        <v>3.24</v>
      </c>
      <c r="L16" s="99"/>
      <c r="M16" s="97">
        <f t="shared" si="1"/>
        <v>0</v>
      </c>
      <c r="N16" s="103">
        <v>250</v>
      </c>
      <c r="O16" s="23">
        <f t="shared" si="0"/>
        <v>810</v>
      </c>
    </row>
    <row r="17" spans="1:15" ht="27.75" customHeight="1">
      <c r="A17" s="113">
        <v>16</v>
      </c>
      <c r="B17" s="92" t="s">
        <v>72</v>
      </c>
      <c r="C17" s="1" t="s">
        <v>73</v>
      </c>
      <c r="D17" s="11" t="s">
        <v>74</v>
      </c>
      <c r="E17" s="3" t="s">
        <v>75</v>
      </c>
      <c r="F17" s="1" t="s">
        <v>76</v>
      </c>
      <c r="G17" s="1" t="s">
        <v>612</v>
      </c>
      <c r="H17" s="1" t="s">
        <v>613</v>
      </c>
      <c r="I17" s="103">
        <v>270</v>
      </c>
      <c r="J17" s="103">
        <v>270</v>
      </c>
      <c r="K17" s="98">
        <v>22.61</v>
      </c>
      <c r="L17" s="98">
        <v>22.61</v>
      </c>
      <c r="M17" s="97">
        <f t="shared" si="1"/>
        <v>6104.7</v>
      </c>
      <c r="N17" s="103">
        <v>270</v>
      </c>
      <c r="O17" s="23">
        <f t="shared" si="0"/>
        <v>6104.7</v>
      </c>
    </row>
    <row r="18" spans="1:15" ht="27.75" customHeight="1">
      <c r="A18" s="113">
        <v>17</v>
      </c>
      <c r="B18" s="92" t="s">
        <v>77</v>
      </c>
      <c r="C18" s="1" t="s">
        <v>78</v>
      </c>
      <c r="D18" s="11" t="s">
        <v>17</v>
      </c>
      <c r="E18" s="3" t="s">
        <v>79</v>
      </c>
      <c r="F18" s="1" t="s">
        <v>80</v>
      </c>
      <c r="G18" s="1"/>
      <c r="H18" s="1"/>
      <c r="I18" s="103">
        <v>200</v>
      </c>
      <c r="J18" s="103"/>
      <c r="K18" s="97">
        <v>87.48</v>
      </c>
      <c r="L18" s="97"/>
      <c r="M18" s="97">
        <f t="shared" si="1"/>
        <v>0</v>
      </c>
      <c r="N18" s="103">
        <v>200</v>
      </c>
      <c r="O18" s="23">
        <f t="shared" si="0"/>
        <v>17496</v>
      </c>
    </row>
    <row r="19" spans="1:15" ht="27.75" customHeight="1">
      <c r="A19" s="113">
        <v>18</v>
      </c>
      <c r="B19" s="92" t="s">
        <v>77</v>
      </c>
      <c r="C19" s="1" t="s">
        <v>78</v>
      </c>
      <c r="D19" s="11" t="s">
        <v>17</v>
      </c>
      <c r="E19" s="3" t="s">
        <v>81</v>
      </c>
      <c r="F19" s="1" t="s">
        <v>82</v>
      </c>
      <c r="G19" s="1"/>
      <c r="H19" s="1"/>
      <c r="I19" s="103">
        <v>200</v>
      </c>
      <c r="J19" s="103"/>
      <c r="K19" s="97">
        <v>174.96</v>
      </c>
      <c r="L19" s="97"/>
      <c r="M19" s="97">
        <f t="shared" si="1"/>
        <v>0</v>
      </c>
      <c r="N19" s="103">
        <v>200</v>
      </c>
      <c r="O19" s="23">
        <f t="shared" si="0"/>
        <v>34992</v>
      </c>
    </row>
    <row r="20" spans="1:15" ht="27.75" customHeight="1">
      <c r="A20" s="113">
        <v>19</v>
      </c>
      <c r="B20" s="92" t="s">
        <v>77</v>
      </c>
      <c r="C20" s="1" t="s">
        <v>78</v>
      </c>
      <c r="D20" s="11" t="s">
        <v>17</v>
      </c>
      <c r="E20" s="3" t="s">
        <v>83</v>
      </c>
      <c r="F20" s="1" t="s">
        <v>84</v>
      </c>
      <c r="G20" s="1"/>
      <c r="H20" s="1"/>
      <c r="I20" s="103">
        <v>150</v>
      </c>
      <c r="J20" s="103"/>
      <c r="K20" s="97">
        <v>262.44</v>
      </c>
      <c r="L20" s="97"/>
      <c r="M20" s="97">
        <f t="shared" si="1"/>
        <v>0</v>
      </c>
      <c r="N20" s="103">
        <v>150</v>
      </c>
      <c r="O20" s="23">
        <f t="shared" si="0"/>
        <v>39366</v>
      </c>
    </row>
    <row r="21" spans="1:15" ht="27.75" customHeight="1">
      <c r="A21" s="113">
        <v>20</v>
      </c>
      <c r="B21" s="92" t="s">
        <v>85</v>
      </c>
      <c r="C21" s="1" t="s">
        <v>86</v>
      </c>
      <c r="D21" s="11" t="s">
        <v>87</v>
      </c>
      <c r="E21" s="3" t="s">
        <v>88</v>
      </c>
      <c r="F21" s="1" t="s">
        <v>89</v>
      </c>
      <c r="G21" s="1"/>
      <c r="H21" s="1"/>
      <c r="I21" s="103">
        <v>320</v>
      </c>
      <c r="J21" s="103"/>
      <c r="K21" s="97">
        <v>24.1</v>
      </c>
      <c r="L21" s="97"/>
      <c r="M21" s="97">
        <f t="shared" si="1"/>
        <v>0</v>
      </c>
      <c r="N21" s="103">
        <v>320</v>
      </c>
      <c r="O21" s="23">
        <f t="shared" si="0"/>
        <v>7712</v>
      </c>
    </row>
    <row r="22" spans="1:15" ht="27.75" customHeight="1">
      <c r="A22" s="113">
        <v>21</v>
      </c>
      <c r="B22" s="92" t="s">
        <v>90</v>
      </c>
      <c r="C22" s="1" t="s">
        <v>91</v>
      </c>
      <c r="D22" s="11" t="s">
        <v>92</v>
      </c>
      <c r="E22" s="3" t="s">
        <v>93</v>
      </c>
      <c r="F22" s="1" t="s">
        <v>94</v>
      </c>
      <c r="G22" s="1"/>
      <c r="H22" s="1"/>
      <c r="I22" s="103">
        <v>70</v>
      </c>
      <c r="J22" s="103"/>
      <c r="K22" s="98">
        <v>32.17</v>
      </c>
      <c r="L22" s="98"/>
      <c r="M22" s="97">
        <f t="shared" si="1"/>
        <v>0</v>
      </c>
      <c r="N22" s="103">
        <v>70</v>
      </c>
      <c r="O22" s="23">
        <f t="shared" si="0"/>
        <v>2251.9</v>
      </c>
    </row>
    <row r="23" spans="1:15" ht="27.75" customHeight="1">
      <c r="A23" s="113">
        <v>22</v>
      </c>
      <c r="B23" s="92" t="s">
        <v>95</v>
      </c>
      <c r="C23" s="1" t="s">
        <v>96</v>
      </c>
      <c r="D23" s="11" t="s">
        <v>97</v>
      </c>
      <c r="E23" s="3" t="s">
        <v>98</v>
      </c>
      <c r="F23" s="1" t="s">
        <v>76</v>
      </c>
      <c r="G23" s="1" t="s">
        <v>614</v>
      </c>
      <c r="H23" s="1" t="s">
        <v>613</v>
      </c>
      <c r="I23" s="103">
        <v>70</v>
      </c>
      <c r="J23" s="103">
        <v>70</v>
      </c>
      <c r="K23" s="98">
        <v>32.27</v>
      </c>
      <c r="L23" s="98">
        <v>32.27</v>
      </c>
      <c r="M23" s="97">
        <f t="shared" si="1"/>
        <v>2258.9</v>
      </c>
      <c r="N23" s="103">
        <v>70</v>
      </c>
      <c r="O23" s="23">
        <f t="shared" si="0"/>
        <v>2258.9</v>
      </c>
    </row>
    <row r="24" spans="1:15" ht="27.75" customHeight="1">
      <c r="A24" s="113">
        <v>23</v>
      </c>
      <c r="B24" s="92" t="s">
        <v>99</v>
      </c>
      <c r="C24" s="1" t="s">
        <v>100</v>
      </c>
      <c r="D24" s="11" t="s">
        <v>101</v>
      </c>
      <c r="E24" s="3" t="s">
        <v>102</v>
      </c>
      <c r="F24" s="1" t="s">
        <v>103</v>
      </c>
      <c r="G24" s="1"/>
      <c r="H24" s="1"/>
      <c r="I24" s="103">
        <v>300</v>
      </c>
      <c r="J24" s="103"/>
      <c r="K24" s="97">
        <v>64</v>
      </c>
      <c r="L24" s="97"/>
      <c r="M24" s="97">
        <f t="shared" si="1"/>
        <v>0</v>
      </c>
      <c r="N24" s="103">
        <v>300</v>
      </c>
      <c r="O24" s="23">
        <f t="shared" si="0"/>
        <v>19200</v>
      </c>
    </row>
    <row r="25" spans="1:15" ht="27.75" customHeight="1">
      <c r="A25" s="113">
        <v>24</v>
      </c>
      <c r="B25" s="92" t="s">
        <v>104</v>
      </c>
      <c r="C25" s="1" t="s">
        <v>105</v>
      </c>
      <c r="D25" s="11" t="s">
        <v>106</v>
      </c>
      <c r="E25" s="3" t="s">
        <v>107</v>
      </c>
      <c r="F25" s="1" t="s">
        <v>108</v>
      </c>
      <c r="G25" s="1"/>
      <c r="H25" s="1"/>
      <c r="I25" s="103">
        <v>150</v>
      </c>
      <c r="J25" s="103"/>
      <c r="K25" s="97">
        <v>23.09</v>
      </c>
      <c r="L25" s="97"/>
      <c r="M25" s="97">
        <f t="shared" si="1"/>
        <v>0</v>
      </c>
      <c r="N25" s="103">
        <v>150</v>
      </c>
      <c r="O25" s="23">
        <f t="shared" si="0"/>
        <v>3463.5</v>
      </c>
    </row>
    <row r="26" spans="1:15" ht="27.75" customHeight="1">
      <c r="A26" s="113">
        <v>25</v>
      </c>
      <c r="B26" s="92" t="s">
        <v>109</v>
      </c>
      <c r="C26" s="1" t="s">
        <v>110</v>
      </c>
      <c r="D26" s="11" t="s">
        <v>111</v>
      </c>
      <c r="E26" s="3" t="s">
        <v>112</v>
      </c>
      <c r="F26" s="1" t="s">
        <v>113</v>
      </c>
      <c r="G26" s="1"/>
      <c r="H26" s="1"/>
      <c r="I26" s="103">
        <v>100</v>
      </c>
      <c r="J26" s="103"/>
      <c r="K26" s="97">
        <v>14.1</v>
      </c>
      <c r="L26" s="97"/>
      <c r="M26" s="97">
        <f t="shared" si="1"/>
        <v>0</v>
      </c>
      <c r="N26" s="103">
        <v>100</v>
      </c>
      <c r="O26" s="23">
        <f t="shared" si="0"/>
        <v>1410</v>
      </c>
    </row>
    <row r="27" spans="1:15" ht="27.75" customHeight="1">
      <c r="A27" s="113">
        <v>26</v>
      </c>
      <c r="B27" s="92" t="s">
        <v>114</v>
      </c>
      <c r="C27" s="1" t="s">
        <v>115</v>
      </c>
      <c r="D27" s="11" t="s">
        <v>116</v>
      </c>
      <c r="E27" s="3" t="s">
        <v>117</v>
      </c>
      <c r="F27" s="1" t="s">
        <v>118</v>
      </c>
      <c r="G27" s="117" t="s">
        <v>594</v>
      </c>
      <c r="H27" s="1" t="s">
        <v>595</v>
      </c>
      <c r="I27" s="103">
        <v>9000</v>
      </c>
      <c r="J27" s="103">
        <v>9000</v>
      </c>
      <c r="K27" s="98">
        <v>14.95</v>
      </c>
      <c r="L27" s="98">
        <v>14.95</v>
      </c>
      <c r="M27" s="97">
        <f t="shared" si="1"/>
        <v>134550</v>
      </c>
      <c r="N27" s="103">
        <v>9000</v>
      </c>
      <c r="O27" s="23">
        <f t="shared" si="0"/>
        <v>134550</v>
      </c>
    </row>
    <row r="28" spans="1:15" ht="27.75" customHeight="1">
      <c r="A28" s="113">
        <v>27</v>
      </c>
      <c r="B28" s="94" t="s">
        <v>119</v>
      </c>
      <c r="C28" s="13" t="s">
        <v>120</v>
      </c>
      <c r="D28" s="14" t="s">
        <v>17</v>
      </c>
      <c r="E28" s="15" t="s">
        <v>121</v>
      </c>
      <c r="F28" s="13" t="s">
        <v>118</v>
      </c>
      <c r="G28" s="13" t="s">
        <v>615</v>
      </c>
      <c r="H28" s="13" t="s">
        <v>595</v>
      </c>
      <c r="I28" s="103">
        <v>200</v>
      </c>
      <c r="J28" s="103">
        <v>200</v>
      </c>
      <c r="K28" s="97">
        <v>55.8</v>
      </c>
      <c r="L28" s="97">
        <v>55.8</v>
      </c>
      <c r="M28" s="97">
        <f t="shared" si="1"/>
        <v>11160</v>
      </c>
      <c r="N28" s="103">
        <v>200</v>
      </c>
      <c r="O28" s="23">
        <f t="shared" si="0"/>
        <v>11160</v>
      </c>
    </row>
    <row r="29" spans="1:15" ht="27.75" customHeight="1">
      <c r="A29" s="113">
        <v>28</v>
      </c>
      <c r="B29" s="92" t="s">
        <v>122</v>
      </c>
      <c r="C29" s="1" t="s">
        <v>123</v>
      </c>
      <c r="D29" s="11" t="s">
        <v>17</v>
      </c>
      <c r="E29" s="3" t="s">
        <v>124</v>
      </c>
      <c r="F29" s="1" t="s">
        <v>125</v>
      </c>
      <c r="G29" s="1"/>
      <c r="H29" s="1"/>
      <c r="I29" s="103">
        <v>400</v>
      </c>
      <c r="J29" s="103"/>
      <c r="K29" s="100">
        <v>85.5</v>
      </c>
      <c r="L29" s="100"/>
      <c r="M29" s="97">
        <f t="shared" si="1"/>
        <v>0</v>
      </c>
      <c r="N29" s="103">
        <v>400</v>
      </c>
      <c r="O29" s="23">
        <f t="shared" si="0"/>
        <v>34200</v>
      </c>
    </row>
    <row r="30" spans="1:15" ht="27.75" customHeight="1">
      <c r="A30" s="113">
        <v>29</v>
      </c>
      <c r="B30" s="92" t="s">
        <v>126</v>
      </c>
      <c r="C30" s="1" t="s">
        <v>127</v>
      </c>
      <c r="D30" s="11" t="s">
        <v>17</v>
      </c>
      <c r="E30" s="3" t="s">
        <v>128</v>
      </c>
      <c r="F30" s="1" t="s">
        <v>94</v>
      </c>
      <c r="G30" s="1" t="s">
        <v>622</v>
      </c>
      <c r="H30" s="1" t="s">
        <v>607</v>
      </c>
      <c r="I30" s="103">
        <v>150</v>
      </c>
      <c r="J30" s="103">
        <v>150</v>
      </c>
      <c r="K30" s="98">
        <v>487.92</v>
      </c>
      <c r="L30" s="98">
        <v>487.92</v>
      </c>
      <c r="M30" s="97">
        <f t="shared" si="1"/>
        <v>73188</v>
      </c>
      <c r="N30" s="103">
        <v>150</v>
      </c>
      <c r="O30" s="23">
        <f t="shared" si="0"/>
        <v>73188</v>
      </c>
    </row>
    <row r="31" spans="1:15" ht="27.75" customHeight="1">
      <c r="A31" s="113">
        <v>30</v>
      </c>
      <c r="B31" s="92" t="s">
        <v>129</v>
      </c>
      <c r="C31" s="1" t="s">
        <v>130</v>
      </c>
      <c r="D31" s="11" t="s">
        <v>131</v>
      </c>
      <c r="E31" s="3" t="s">
        <v>132</v>
      </c>
      <c r="F31" s="1" t="s">
        <v>133</v>
      </c>
      <c r="G31" s="1" t="s">
        <v>630</v>
      </c>
      <c r="H31" s="1" t="s">
        <v>609</v>
      </c>
      <c r="I31" s="103">
        <v>8000</v>
      </c>
      <c r="J31" s="103">
        <v>8000</v>
      </c>
      <c r="K31" s="97">
        <v>1.54</v>
      </c>
      <c r="L31" s="128">
        <v>3.5</v>
      </c>
      <c r="M31" s="128">
        <f t="shared" si="1"/>
        <v>28000</v>
      </c>
      <c r="N31" s="103">
        <v>8000</v>
      </c>
      <c r="O31" s="23">
        <f t="shared" si="0"/>
        <v>12320</v>
      </c>
    </row>
    <row r="32" spans="1:15" ht="27.75" customHeight="1">
      <c r="A32" s="113">
        <v>31</v>
      </c>
      <c r="B32" s="92" t="s">
        <v>134</v>
      </c>
      <c r="C32" s="1" t="s">
        <v>135</v>
      </c>
      <c r="D32" s="11" t="s">
        <v>136</v>
      </c>
      <c r="E32" s="3" t="s">
        <v>137</v>
      </c>
      <c r="F32" s="1" t="s">
        <v>138</v>
      </c>
      <c r="G32" s="1"/>
      <c r="H32" s="1"/>
      <c r="I32" s="103">
        <v>50</v>
      </c>
      <c r="J32" s="103"/>
      <c r="K32" s="98">
        <v>315.57</v>
      </c>
      <c r="L32" s="98"/>
      <c r="M32" s="97">
        <f t="shared" si="1"/>
        <v>0</v>
      </c>
      <c r="N32" s="103">
        <v>50</v>
      </c>
      <c r="O32" s="23">
        <f t="shared" si="0"/>
        <v>15778.5</v>
      </c>
    </row>
    <row r="33" spans="1:15" ht="27.75" customHeight="1">
      <c r="A33" s="113">
        <v>32</v>
      </c>
      <c r="B33" s="92" t="s">
        <v>139</v>
      </c>
      <c r="C33" s="1" t="s">
        <v>140</v>
      </c>
      <c r="D33" s="11" t="s">
        <v>141</v>
      </c>
      <c r="E33" s="3" t="s">
        <v>142</v>
      </c>
      <c r="F33" s="1" t="s">
        <v>143</v>
      </c>
      <c r="G33" s="1"/>
      <c r="H33" s="1"/>
      <c r="I33" s="103">
        <v>200</v>
      </c>
      <c r="J33" s="103"/>
      <c r="K33" s="97">
        <v>7.53</v>
      </c>
      <c r="L33" s="97"/>
      <c r="M33" s="97">
        <f t="shared" si="1"/>
        <v>0</v>
      </c>
      <c r="N33" s="103">
        <v>200</v>
      </c>
      <c r="O33" s="23">
        <f t="shared" si="0"/>
        <v>1506</v>
      </c>
    </row>
    <row r="34" spans="1:15" ht="27.75" customHeight="1">
      <c r="A34" s="113">
        <v>33</v>
      </c>
      <c r="B34" s="92" t="s">
        <v>144</v>
      </c>
      <c r="C34" s="1" t="s">
        <v>145</v>
      </c>
      <c r="D34" s="11" t="s">
        <v>12</v>
      </c>
      <c r="E34" s="3" t="s">
        <v>49</v>
      </c>
      <c r="F34" s="1" t="s">
        <v>146</v>
      </c>
      <c r="G34" s="1" t="s">
        <v>631</v>
      </c>
      <c r="H34" s="1" t="s">
        <v>609</v>
      </c>
      <c r="I34" s="103">
        <v>40</v>
      </c>
      <c r="J34" s="103">
        <v>40</v>
      </c>
      <c r="K34" s="97">
        <v>52.6</v>
      </c>
      <c r="L34" s="97">
        <v>52.6</v>
      </c>
      <c r="M34" s="97">
        <f t="shared" si="1"/>
        <v>2104</v>
      </c>
      <c r="N34" s="103">
        <v>40</v>
      </c>
      <c r="O34" s="23">
        <f aca="true" t="shared" si="2" ref="O34:O64">K34*N34</f>
        <v>2104</v>
      </c>
    </row>
    <row r="35" spans="1:15" ht="27.75" customHeight="1">
      <c r="A35" s="113">
        <v>34</v>
      </c>
      <c r="B35" s="92" t="s">
        <v>147</v>
      </c>
      <c r="C35" s="1" t="s">
        <v>148</v>
      </c>
      <c r="D35" s="11" t="s">
        <v>12</v>
      </c>
      <c r="E35" s="3" t="s">
        <v>149</v>
      </c>
      <c r="F35" s="1" t="s">
        <v>150</v>
      </c>
      <c r="G35" s="1"/>
      <c r="H35" s="1"/>
      <c r="I35" s="103">
        <v>40</v>
      </c>
      <c r="J35" s="103"/>
      <c r="K35" s="97">
        <v>70.37</v>
      </c>
      <c r="L35" s="97"/>
      <c r="M35" s="97">
        <f t="shared" si="1"/>
        <v>0</v>
      </c>
      <c r="N35" s="103">
        <v>40</v>
      </c>
      <c r="O35" s="23">
        <f t="shared" si="2"/>
        <v>2814.8</v>
      </c>
    </row>
    <row r="36" spans="1:15" ht="27.75" customHeight="1">
      <c r="A36" s="113">
        <v>35</v>
      </c>
      <c r="B36" s="92" t="s">
        <v>151</v>
      </c>
      <c r="C36" s="1" t="s">
        <v>152</v>
      </c>
      <c r="D36" s="11" t="s">
        <v>153</v>
      </c>
      <c r="E36" s="3" t="s">
        <v>154</v>
      </c>
      <c r="F36" s="1" t="s">
        <v>155</v>
      </c>
      <c r="G36" s="1" t="s">
        <v>602</v>
      </c>
      <c r="H36" s="1" t="s">
        <v>592</v>
      </c>
      <c r="I36" s="103">
        <v>24</v>
      </c>
      <c r="J36" s="103">
        <v>24</v>
      </c>
      <c r="K36" s="98">
        <v>3341.15</v>
      </c>
      <c r="L36" s="98">
        <v>3341.15</v>
      </c>
      <c r="M36" s="97">
        <f t="shared" si="1"/>
        <v>80187.6</v>
      </c>
      <c r="N36" s="103">
        <v>24</v>
      </c>
      <c r="O36" s="23">
        <f t="shared" si="2"/>
        <v>80187.6</v>
      </c>
    </row>
    <row r="37" spans="1:15" ht="27.75" customHeight="1">
      <c r="A37" s="113">
        <v>36</v>
      </c>
      <c r="B37" s="92" t="s">
        <v>156</v>
      </c>
      <c r="C37" s="1" t="s">
        <v>157</v>
      </c>
      <c r="D37" s="11" t="s">
        <v>12</v>
      </c>
      <c r="E37" s="3" t="s">
        <v>158</v>
      </c>
      <c r="F37" s="1" t="s">
        <v>159</v>
      </c>
      <c r="G37" s="1" t="s">
        <v>608</v>
      </c>
      <c r="H37" s="1" t="s">
        <v>609</v>
      </c>
      <c r="I37" s="103">
        <v>1800</v>
      </c>
      <c r="J37" s="103">
        <v>1800</v>
      </c>
      <c r="K37" s="97">
        <v>20.16</v>
      </c>
      <c r="L37" s="97">
        <v>20.16</v>
      </c>
      <c r="M37" s="97">
        <f t="shared" si="1"/>
        <v>36288</v>
      </c>
      <c r="N37" s="103">
        <v>1800</v>
      </c>
      <c r="O37" s="23">
        <f t="shared" si="2"/>
        <v>36288</v>
      </c>
    </row>
    <row r="38" spans="1:15" ht="27.75" customHeight="1">
      <c r="A38" s="113">
        <v>37</v>
      </c>
      <c r="B38" s="92" t="s">
        <v>160</v>
      </c>
      <c r="C38" s="1" t="s">
        <v>161</v>
      </c>
      <c r="D38" s="11" t="s">
        <v>162</v>
      </c>
      <c r="E38" s="3" t="s">
        <v>163</v>
      </c>
      <c r="F38" s="1" t="s">
        <v>164</v>
      </c>
      <c r="G38" s="1"/>
      <c r="H38" s="1"/>
      <c r="I38" s="103">
        <v>500</v>
      </c>
      <c r="J38" s="103"/>
      <c r="K38" s="97">
        <v>26</v>
      </c>
      <c r="L38" s="97"/>
      <c r="M38" s="97">
        <f t="shared" si="1"/>
        <v>0</v>
      </c>
      <c r="N38" s="103">
        <v>500</v>
      </c>
      <c r="O38" s="23">
        <f t="shared" si="2"/>
        <v>13000</v>
      </c>
    </row>
    <row r="39" spans="1:15" ht="27.75" customHeight="1">
      <c r="A39" s="113">
        <v>38</v>
      </c>
      <c r="B39" s="92" t="s">
        <v>165</v>
      </c>
      <c r="C39" s="1" t="s">
        <v>166</v>
      </c>
      <c r="D39" s="11" t="s">
        <v>12</v>
      </c>
      <c r="E39" s="3" t="s">
        <v>167</v>
      </c>
      <c r="F39" s="1" t="s">
        <v>168</v>
      </c>
      <c r="G39" s="1" t="s">
        <v>633</v>
      </c>
      <c r="H39" s="1" t="s">
        <v>609</v>
      </c>
      <c r="I39" s="103">
        <v>500</v>
      </c>
      <c r="J39" s="103">
        <v>500</v>
      </c>
      <c r="K39" s="97">
        <v>56</v>
      </c>
      <c r="L39" s="97">
        <v>56</v>
      </c>
      <c r="M39" s="97">
        <f t="shared" si="1"/>
        <v>28000</v>
      </c>
      <c r="N39" s="103">
        <v>500</v>
      </c>
      <c r="O39" s="23">
        <f t="shared" si="2"/>
        <v>28000</v>
      </c>
    </row>
    <row r="40" spans="1:15" ht="27.75" customHeight="1">
      <c r="A40" s="113">
        <v>39</v>
      </c>
      <c r="B40" s="92" t="s">
        <v>165</v>
      </c>
      <c r="C40" s="1" t="s">
        <v>166</v>
      </c>
      <c r="D40" s="11" t="s">
        <v>12</v>
      </c>
      <c r="E40" s="3" t="s">
        <v>169</v>
      </c>
      <c r="F40" s="1" t="s">
        <v>170</v>
      </c>
      <c r="G40" s="1" t="s">
        <v>632</v>
      </c>
      <c r="H40" s="1" t="s">
        <v>609</v>
      </c>
      <c r="I40" s="103">
        <v>400</v>
      </c>
      <c r="J40" s="103">
        <v>400</v>
      </c>
      <c r="K40" s="97">
        <v>112</v>
      </c>
      <c r="L40" s="97">
        <v>112</v>
      </c>
      <c r="M40" s="97">
        <f t="shared" si="1"/>
        <v>44800</v>
      </c>
      <c r="N40" s="103">
        <v>400</v>
      </c>
      <c r="O40" s="23">
        <f t="shared" si="2"/>
        <v>44800</v>
      </c>
    </row>
    <row r="41" spans="1:15" ht="27.75" customHeight="1">
      <c r="A41" s="113">
        <v>40</v>
      </c>
      <c r="B41" s="92" t="s">
        <v>171</v>
      </c>
      <c r="C41" s="1" t="s">
        <v>172</v>
      </c>
      <c r="D41" s="11" t="s">
        <v>173</v>
      </c>
      <c r="E41" s="3" t="s">
        <v>137</v>
      </c>
      <c r="F41" s="1" t="s">
        <v>138</v>
      </c>
      <c r="G41" s="1" t="s">
        <v>616</v>
      </c>
      <c r="H41" s="1" t="s">
        <v>618</v>
      </c>
      <c r="I41" s="103">
        <v>70</v>
      </c>
      <c r="J41" s="103">
        <v>70</v>
      </c>
      <c r="K41" s="97">
        <v>1592</v>
      </c>
      <c r="L41" s="97">
        <v>1592</v>
      </c>
      <c r="M41" s="97">
        <f t="shared" si="1"/>
        <v>111440</v>
      </c>
      <c r="N41" s="103">
        <v>70</v>
      </c>
      <c r="O41" s="23">
        <f t="shared" si="2"/>
        <v>111440</v>
      </c>
    </row>
    <row r="42" spans="1:15" ht="27.75" customHeight="1">
      <c r="A42" s="113">
        <v>41</v>
      </c>
      <c r="B42" s="92" t="s">
        <v>171</v>
      </c>
      <c r="C42" s="1" t="s">
        <v>172</v>
      </c>
      <c r="D42" s="11" t="s">
        <v>173</v>
      </c>
      <c r="E42" s="3" t="s">
        <v>174</v>
      </c>
      <c r="F42" s="1" t="s">
        <v>175</v>
      </c>
      <c r="G42" s="1" t="s">
        <v>617</v>
      </c>
      <c r="H42" s="1" t="s">
        <v>618</v>
      </c>
      <c r="I42" s="103">
        <v>70</v>
      </c>
      <c r="J42" s="103">
        <v>70</v>
      </c>
      <c r="K42" s="97">
        <v>2545.96</v>
      </c>
      <c r="L42" s="97">
        <v>2545.96</v>
      </c>
      <c r="M42" s="97">
        <f t="shared" si="1"/>
        <v>178217.2</v>
      </c>
      <c r="N42" s="103">
        <v>70</v>
      </c>
      <c r="O42" s="23">
        <f t="shared" si="2"/>
        <v>178217.2</v>
      </c>
    </row>
    <row r="43" spans="1:15" ht="27.75" customHeight="1" thickBot="1">
      <c r="A43" s="113">
        <v>42</v>
      </c>
      <c r="B43" s="95" t="s">
        <v>579</v>
      </c>
      <c r="C43" s="88" t="s">
        <v>580</v>
      </c>
      <c r="D43" s="89" t="s">
        <v>12</v>
      </c>
      <c r="E43" s="90" t="s">
        <v>581</v>
      </c>
      <c r="F43" s="91" t="s">
        <v>582</v>
      </c>
      <c r="G43" s="106" t="s">
        <v>619</v>
      </c>
      <c r="H43" s="106" t="s">
        <v>618</v>
      </c>
      <c r="I43" s="103">
        <v>10</v>
      </c>
      <c r="J43" s="103">
        <v>10</v>
      </c>
      <c r="K43" s="97">
        <v>3241.56</v>
      </c>
      <c r="L43" s="97">
        <v>3241.56</v>
      </c>
      <c r="M43" s="97">
        <f t="shared" si="1"/>
        <v>32415.6</v>
      </c>
      <c r="N43" s="103">
        <v>10</v>
      </c>
      <c r="O43" s="23">
        <f t="shared" si="2"/>
        <v>32415.6</v>
      </c>
    </row>
    <row r="44" spans="1:15" ht="27.75" customHeight="1">
      <c r="A44" s="113">
        <v>43</v>
      </c>
      <c r="B44" s="96" t="s">
        <v>176</v>
      </c>
      <c r="C44" s="4" t="s">
        <v>177</v>
      </c>
      <c r="D44" s="11" t="s">
        <v>116</v>
      </c>
      <c r="E44" s="3" t="s">
        <v>178</v>
      </c>
      <c r="F44" s="1" t="s">
        <v>94</v>
      </c>
      <c r="G44" s="1"/>
      <c r="H44" s="1"/>
      <c r="I44" s="103">
        <v>100</v>
      </c>
      <c r="J44" s="103"/>
      <c r="K44" s="97">
        <v>813.56</v>
      </c>
      <c r="L44" s="97"/>
      <c r="M44" s="97">
        <f t="shared" si="1"/>
        <v>0</v>
      </c>
      <c r="N44" s="103">
        <v>100</v>
      </c>
      <c r="O44" s="23">
        <f t="shared" si="2"/>
        <v>81356</v>
      </c>
    </row>
    <row r="45" spans="1:15" ht="27.75" customHeight="1">
      <c r="A45" s="113">
        <v>44</v>
      </c>
      <c r="B45" s="92"/>
      <c r="C45" s="4"/>
      <c r="D45" s="11"/>
      <c r="E45" s="3"/>
      <c r="F45" s="1"/>
      <c r="G45" s="1"/>
      <c r="H45" s="1"/>
      <c r="I45" s="103"/>
      <c r="J45" s="103"/>
      <c r="K45" s="98"/>
      <c r="L45" s="98"/>
      <c r="M45" s="97">
        <f t="shared" si="1"/>
        <v>0</v>
      </c>
      <c r="N45" s="103">
        <v>150</v>
      </c>
      <c r="O45" s="23">
        <f t="shared" si="2"/>
        <v>0</v>
      </c>
    </row>
    <row r="46" spans="1:15" ht="36" customHeight="1">
      <c r="A46" s="113">
        <v>45</v>
      </c>
      <c r="B46" s="92" t="s">
        <v>180</v>
      </c>
      <c r="C46" s="1" t="s">
        <v>181</v>
      </c>
      <c r="D46" s="11" t="s">
        <v>12</v>
      </c>
      <c r="E46" s="3" t="s">
        <v>182</v>
      </c>
      <c r="F46" s="1" t="s">
        <v>183</v>
      </c>
      <c r="G46" s="1" t="s">
        <v>623</v>
      </c>
      <c r="H46" s="1" t="s">
        <v>618</v>
      </c>
      <c r="I46" s="103">
        <v>56</v>
      </c>
      <c r="J46" s="103">
        <v>56</v>
      </c>
      <c r="K46" s="98">
        <v>823.77</v>
      </c>
      <c r="L46" s="98">
        <v>823.77</v>
      </c>
      <c r="M46" s="97">
        <f t="shared" si="1"/>
        <v>46131.119999999995</v>
      </c>
      <c r="N46" s="103">
        <v>56</v>
      </c>
      <c r="O46" s="23">
        <f t="shared" si="2"/>
        <v>46131.119999999995</v>
      </c>
    </row>
    <row r="47" spans="1:15" ht="27.75" customHeight="1">
      <c r="A47" s="113">
        <v>46</v>
      </c>
      <c r="B47" s="92" t="s">
        <v>184</v>
      </c>
      <c r="C47" s="1" t="s">
        <v>185</v>
      </c>
      <c r="D47" s="11" t="s">
        <v>186</v>
      </c>
      <c r="E47" s="3" t="s">
        <v>187</v>
      </c>
      <c r="F47" s="1" t="s">
        <v>188</v>
      </c>
      <c r="G47" s="1"/>
      <c r="H47" s="1"/>
      <c r="I47" s="103">
        <v>100</v>
      </c>
      <c r="J47" s="103"/>
      <c r="K47" s="97">
        <v>9.55</v>
      </c>
      <c r="L47" s="97"/>
      <c r="M47" s="97">
        <f t="shared" si="1"/>
        <v>0</v>
      </c>
      <c r="N47" s="103">
        <v>100</v>
      </c>
      <c r="O47" s="23">
        <f t="shared" si="2"/>
        <v>955.0000000000001</v>
      </c>
    </row>
    <row r="48" spans="1:15" ht="38.25" customHeight="1">
      <c r="A48" s="113">
        <v>47</v>
      </c>
      <c r="B48" s="92" t="s">
        <v>189</v>
      </c>
      <c r="C48" s="1" t="s">
        <v>190</v>
      </c>
      <c r="D48" s="11" t="s">
        <v>17</v>
      </c>
      <c r="E48" s="3" t="s">
        <v>191</v>
      </c>
      <c r="F48" s="1" t="s">
        <v>76</v>
      </c>
      <c r="G48" s="1" t="s">
        <v>620</v>
      </c>
      <c r="H48" s="1" t="s">
        <v>621</v>
      </c>
      <c r="I48" s="103">
        <v>90</v>
      </c>
      <c r="J48" s="103">
        <v>90</v>
      </c>
      <c r="K48" s="97">
        <v>165.63</v>
      </c>
      <c r="L48" s="97">
        <v>165.63</v>
      </c>
      <c r="M48" s="97">
        <f t="shared" si="1"/>
        <v>14906.699999999999</v>
      </c>
      <c r="N48" s="103">
        <v>90</v>
      </c>
      <c r="O48" s="23">
        <f t="shared" si="2"/>
        <v>14906.699999999999</v>
      </c>
    </row>
    <row r="49" spans="1:15" ht="27.75" customHeight="1">
      <c r="A49" s="113">
        <v>48</v>
      </c>
      <c r="B49" s="92" t="s">
        <v>192</v>
      </c>
      <c r="C49" s="1" t="s">
        <v>193</v>
      </c>
      <c r="D49" s="11" t="s">
        <v>194</v>
      </c>
      <c r="E49" s="3" t="s">
        <v>195</v>
      </c>
      <c r="F49" s="1" t="s">
        <v>196</v>
      </c>
      <c r="G49" s="1" t="s">
        <v>610</v>
      </c>
      <c r="H49" s="1" t="s">
        <v>611</v>
      </c>
      <c r="I49" s="103">
        <v>3800</v>
      </c>
      <c r="J49" s="103">
        <v>3800</v>
      </c>
      <c r="K49" s="98">
        <v>8.9</v>
      </c>
      <c r="L49" s="98">
        <v>8.9</v>
      </c>
      <c r="M49" s="97">
        <f t="shared" si="1"/>
        <v>33820</v>
      </c>
      <c r="N49" s="103">
        <v>3800</v>
      </c>
      <c r="O49" s="23">
        <f t="shared" si="2"/>
        <v>33820</v>
      </c>
    </row>
    <row r="50" spans="1:15" ht="27.75" customHeight="1">
      <c r="A50" s="113">
        <v>49</v>
      </c>
      <c r="B50" s="92" t="s">
        <v>573</v>
      </c>
      <c r="C50" s="1" t="s">
        <v>574</v>
      </c>
      <c r="D50" s="11" t="s">
        <v>575</v>
      </c>
      <c r="E50" s="3" t="s">
        <v>403</v>
      </c>
      <c r="F50" s="1" t="s">
        <v>576</v>
      </c>
      <c r="G50" s="1" t="s">
        <v>596</v>
      </c>
      <c r="H50" s="1" t="s">
        <v>598</v>
      </c>
      <c r="I50" s="103">
        <v>9000</v>
      </c>
      <c r="J50" s="103">
        <v>9000</v>
      </c>
      <c r="K50" s="98">
        <v>2.74</v>
      </c>
      <c r="L50" s="98">
        <v>2.74</v>
      </c>
      <c r="M50" s="97">
        <f t="shared" si="1"/>
        <v>24660.000000000004</v>
      </c>
      <c r="N50" s="103">
        <v>9000</v>
      </c>
      <c r="O50" s="23">
        <f t="shared" si="2"/>
        <v>24660.000000000004</v>
      </c>
    </row>
    <row r="51" spans="1:15" ht="27.75" customHeight="1">
      <c r="A51" s="113">
        <v>50</v>
      </c>
      <c r="B51" s="92" t="s">
        <v>573</v>
      </c>
      <c r="C51" s="1" t="s">
        <v>574</v>
      </c>
      <c r="D51" s="11" t="s">
        <v>575</v>
      </c>
      <c r="E51" s="3" t="s">
        <v>577</v>
      </c>
      <c r="F51" s="1" t="s">
        <v>578</v>
      </c>
      <c r="G51" s="1" t="s">
        <v>597</v>
      </c>
      <c r="H51" s="1" t="s">
        <v>598</v>
      </c>
      <c r="I51" s="103">
        <v>30000</v>
      </c>
      <c r="J51" s="103">
        <v>30000</v>
      </c>
      <c r="K51" s="98">
        <v>9.22</v>
      </c>
      <c r="L51" s="98">
        <v>9.22</v>
      </c>
      <c r="M51" s="97">
        <f t="shared" si="1"/>
        <v>276600</v>
      </c>
      <c r="N51" s="103">
        <v>30000</v>
      </c>
      <c r="O51" s="23">
        <f t="shared" si="2"/>
        <v>276600</v>
      </c>
    </row>
    <row r="52" spans="1:15" ht="27.75" customHeight="1">
      <c r="A52" s="113">
        <v>51</v>
      </c>
      <c r="B52" s="92" t="s">
        <v>197</v>
      </c>
      <c r="C52" s="1" t="s">
        <v>198</v>
      </c>
      <c r="D52" s="11" t="s">
        <v>17</v>
      </c>
      <c r="E52" s="3" t="s">
        <v>199</v>
      </c>
      <c r="F52" s="1" t="s">
        <v>200</v>
      </c>
      <c r="G52" s="1"/>
      <c r="H52" s="1"/>
      <c r="I52" s="103">
        <v>100</v>
      </c>
      <c r="J52" s="103"/>
      <c r="K52" s="97">
        <v>6.55</v>
      </c>
      <c r="L52" s="97"/>
      <c r="M52" s="97">
        <f t="shared" si="1"/>
        <v>0</v>
      </c>
      <c r="N52" s="103">
        <v>100</v>
      </c>
      <c r="O52" s="23">
        <f t="shared" si="2"/>
        <v>655</v>
      </c>
    </row>
    <row r="53" spans="1:15" ht="27.75" customHeight="1">
      <c r="A53" s="113">
        <v>52</v>
      </c>
      <c r="B53" s="92" t="s">
        <v>201</v>
      </c>
      <c r="C53" s="1" t="s">
        <v>202</v>
      </c>
      <c r="D53" s="11" t="s">
        <v>203</v>
      </c>
      <c r="E53" s="3" t="s">
        <v>204</v>
      </c>
      <c r="F53" s="1" t="s">
        <v>205</v>
      </c>
      <c r="G53" s="1"/>
      <c r="H53" s="1"/>
      <c r="I53" s="103">
        <v>120</v>
      </c>
      <c r="J53" s="103"/>
      <c r="K53" s="97">
        <v>4.7</v>
      </c>
      <c r="L53" s="97"/>
      <c r="M53" s="97">
        <f t="shared" si="1"/>
        <v>0</v>
      </c>
      <c r="N53" s="103">
        <v>120</v>
      </c>
      <c r="O53" s="23">
        <f t="shared" si="2"/>
        <v>564</v>
      </c>
    </row>
    <row r="54" spans="1:15" ht="27.75" customHeight="1">
      <c r="A54" s="113">
        <v>53</v>
      </c>
      <c r="B54" s="92" t="s">
        <v>206</v>
      </c>
      <c r="C54" s="1" t="s">
        <v>207</v>
      </c>
      <c r="D54" s="11" t="s">
        <v>17</v>
      </c>
      <c r="E54" s="3" t="s">
        <v>204</v>
      </c>
      <c r="F54" s="1" t="s">
        <v>208</v>
      </c>
      <c r="G54" s="1"/>
      <c r="H54" s="1"/>
      <c r="I54" s="103">
        <v>700</v>
      </c>
      <c r="J54" s="103"/>
      <c r="K54" s="97">
        <v>1.67</v>
      </c>
      <c r="L54" s="97"/>
      <c r="M54" s="97">
        <f t="shared" si="1"/>
        <v>0</v>
      </c>
      <c r="N54" s="103">
        <v>700</v>
      </c>
      <c r="O54" s="23">
        <f t="shared" si="2"/>
        <v>1169</v>
      </c>
    </row>
    <row r="55" spans="1:15" ht="27.75" customHeight="1">
      <c r="A55" s="113">
        <v>54</v>
      </c>
      <c r="B55" s="92" t="s">
        <v>209</v>
      </c>
      <c r="C55" s="1" t="s">
        <v>210</v>
      </c>
      <c r="D55" s="11" t="s">
        <v>69</v>
      </c>
      <c r="E55" s="3" t="s">
        <v>211</v>
      </c>
      <c r="F55" s="1" t="s">
        <v>212</v>
      </c>
      <c r="G55" s="1"/>
      <c r="H55" s="1"/>
      <c r="I55" s="103">
        <v>400</v>
      </c>
      <c r="J55" s="103"/>
      <c r="K55" s="97">
        <v>7.8</v>
      </c>
      <c r="L55" s="97"/>
      <c r="M55" s="97">
        <f t="shared" si="1"/>
        <v>0</v>
      </c>
      <c r="N55" s="103">
        <v>400</v>
      </c>
      <c r="O55" s="23">
        <f t="shared" si="2"/>
        <v>3120</v>
      </c>
    </row>
    <row r="56" spans="1:15" ht="27.75" customHeight="1">
      <c r="A56" s="113">
        <v>55</v>
      </c>
      <c r="B56" s="92" t="s">
        <v>213</v>
      </c>
      <c r="C56" s="1" t="s">
        <v>214</v>
      </c>
      <c r="D56" s="11" t="s">
        <v>215</v>
      </c>
      <c r="E56" s="3" t="s">
        <v>216</v>
      </c>
      <c r="F56" s="1" t="s">
        <v>217</v>
      </c>
      <c r="G56" s="1"/>
      <c r="H56" s="1"/>
      <c r="I56" s="103">
        <v>1500</v>
      </c>
      <c r="J56" s="103"/>
      <c r="K56" s="97">
        <v>3.5</v>
      </c>
      <c r="L56" s="97"/>
      <c r="M56" s="97">
        <f t="shared" si="1"/>
        <v>0</v>
      </c>
      <c r="N56" s="103">
        <v>1500</v>
      </c>
      <c r="O56" s="23">
        <f t="shared" si="2"/>
        <v>5250</v>
      </c>
    </row>
    <row r="57" spans="1:15" ht="27.75" customHeight="1">
      <c r="A57" s="113">
        <v>56</v>
      </c>
      <c r="B57" s="92" t="s">
        <v>218</v>
      </c>
      <c r="C57" s="1" t="s">
        <v>219</v>
      </c>
      <c r="D57" s="11" t="s">
        <v>220</v>
      </c>
      <c r="E57" s="3" t="s">
        <v>221</v>
      </c>
      <c r="F57" s="1" t="s">
        <v>222</v>
      </c>
      <c r="G57" s="1" t="s">
        <v>603</v>
      </c>
      <c r="H57" s="1" t="s">
        <v>604</v>
      </c>
      <c r="I57" s="103">
        <v>50</v>
      </c>
      <c r="J57" s="103">
        <v>50</v>
      </c>
      <c r="K57" s="97">
        <v>384.41</v>
      </c>
      <c r="L57" s="97">
        <v>384.41</v>
      </c>
      <c r="M57" s="97">
        <f t="shared" si="1"/>
        <v>19220.5</v>
      </c>
      <c r="N57" s="103">
        <v>50</v>
      </c>
      <c r="O57" s="23">
        <f t="shared" si="2"/>
        <v>19220.5</v>
      </c>
    </row>
    <row r="58" spans="1:15" ht="27.75" customHeight="1">
      <c r="A58" s="113">
        <v>57</v>
      </c>
      <c r="B58" s="92" t="s">
        <v>218</v>
      </c>
      <c r="C58" s="1" t="s">
        <v>219</v>
      </c>
      <c r="D58" s="11" t="s">
        <v>220</v>
      </c>
      <c r="E58" s="3" t="s">
        <v>128</v>
      </c>
      <c r="F58" s="1" t="s">
        <v>76</v>
      </c>
      <c r="G58" s="1" t="s">
        <v>605</v>
      </c>
      <c r="H58" s="1" t="s">
        <v>604</v>
      </c>
      <c r="I58" s="103">
        <v>50</v>
      </c>
      <c r="J58" s="103">
        <v>50</v>
      </c>
      <c r="K58" s="97">
        <v>264.71</v>
      </c>
      <c r="L58" s="97">
        <v>264.71</v>
      </c>
      <c r="M58" s="97">
        <f t="shared" si="1"/>
        <v>13235.499999999998</v>
      </c>
      <c r="N58" s="103">
        <v>50</v>
      </c>
      <c r="O58" s="23">
        <f t="shared" si="2"/>
        <v>13235.499999999998</v>
      </c>
    </row>
    <row r="59" spans="1:15" ht="27.75" customHeight="1">
      <c r="A59" s="113">
        <v>58</v>
      </c>
      <c r="B59" s="92" t="s">
        <v>218</v>
      </c>
      <c r="C59" s="1" t="s">
        <v>219</v>
      </c>
      <c r="D59" s="11" t="s">
        <v>220</v>
      </c>
      <c r="E59" s="3" t="s">
        <v>223</v>
      </c>
      <c r="F59" s="1" t="s">
        <v>94</v>
      </c>
      <c r="G59" s="1"/>
      <c r="H59" s="1"/>
      <c r="I59" s="103">
        <v>100</v>
      </c>
      <c r="J59" s="103"/>
      <c r="K59" s="97">
        <v>166.03</v>
      </c>
      <c r="L59" s="97"/>
      <c r="M59" s="97">
        <f t="shared" si="1"/>
        <v>0</v>
      </c>
      <c r="N59" s="103">
        <v>100</v>
      </c>
      <c r="O59" s="23">
        <f t="shared" si="2"/>
        <v>16603</v>
      </c>
    </row>
    <row r="60" spans="1:15" ht="27.75" customHeight="1">
      <c r="A60" s="113">
        <v>59</v>
      </c>
      <c r="B60" s="92" t="s">
        <v>218</v>
      </c>
      <c r="C60" s="1" t="s">
        <v>219</v>
      </c>
      <c r="D60" s="11" t="s">
        <v>220</v>
      </c>
      <c r="E60" s="3" t="s">
        <v>224</v>
      </c>
      <c r="F60" s="1" t="s">
        <v>225</v>
      </c>
      <c r="G60" s="1" t="s">
        <v>606</v>
      </c>
      <c r="H60" s="1" t="s">
        <v>604</v>
      </c>
      <c r="I60" s="103">
        <v>100</v>
      </c>
      <c r="J60" s="103">
        <v>100</v>
      </c>
      <c r="K60" s="97">
        <v>211.49</v>
      </c>
      <c r="L60" s="97">
        <v>211.49</v>
      </c>
      <c r="M60" s="97">
        <f t="shared" si="1"/>
        <v>21149</v>
      </c>
      <c r="N60" s="103">
        <v>100</v>
      </c>
      <c r="O60" s="23">
        <f t="shared" si="2"/>
        <v>21149</v>
      </c>
    </row>
    <row r="61" spans="1:15" ht="27.75" customHeight="1">
      <c r="A61" s="113">
        <v>60</v>
      </c>
      <c r="B61" s="92" t="s">
        <v>226</v>
      </c>
      <c r="C61" s="1" t="s">
        <v>227</v>
      </c>
      <c r="D61" s="11" t="s">
        <v>228</v>
      </c>
      <c r="E61" s="3" t="s">
        <v>229</v>
      </c>
      <c r="F61" s="1" t="s">
        <v>230</v>
      </c>
      <c r="G61" s="119" t="s">
        <v>599</v>
      </c>
      <c r="H61" s="1" t="s">
        <v>598</v>
      </c>
      <c r="I61" s="103">
        <v>200</v>
      </c>
      <c r="J61" s="103">
        <v>200</v>
      </c>
      <c r="K61" s="98">
        <v>115</v>
      </c>
      <c r="L61" s="98">
        <v>87.8</v>
      </c>
      <c r="M61" s="97">
        <f t="shared" si="1"/>
        <v>17560</v>
      </c>
      <c r="N61" s="103">
        <v>200</v>
      </c>
      <c r="O61" s="23">
        <f t="shared" si="2"/>
        <v>23000</v>
      </c>
    </row>
    <row r="62" spans="1:15" ht="27.75" customHeight="1">
      <c r="A62" s="113">
        <v>61</v>
      </c>
      <c r="B62" s="92" t="s">
        <v>231</v>
      </c>
      <c r="C62" s="1" t="s">
        <v>232</v>
      </c>
      <c r="D62" s="11" t="s">
        <v>17</v>
      </c>
      <c r="E62" s="3" t="s">
        <v>233</v>
      </c>
      <c r="F62" s="1" t="s">
        <v>234</v>
      </c>
      <c r="G62" s="1"/>
      <c r="H62" s="1"/>
      <c r="I62" s="103">
        <v>140</v>
      </c>
      <c r="J62" s="103"/>
      <c r="K62" s="97">
        <v>631.9</v>
      </c>
      <c r="L62" s="97"/>
      <c r="M62" s="97">
        <f t="shared" si="1"/>
        <v>0</v>
      </c>
      <c r="N62" s="103">
        <v>140</v>
      </c>
      <c r="O62" s="23">
        <f t="shared" si="2"/>
        <v>88466</v>
      </c>
    </row>
    <row r="63" spans="1:15" ht="27.75" customHeight="1">
      <c r="A63" s="113">
        <v>62</v>
      </c>
      <c r="B63" s="92" t="s">
        <v>235</v>
      </c>
      <c r="C63" s="1" t="s">
        <v>236</v>
      </c>
      <c r="D63" s="11" t="s">
        <v>237</v>
      </c>
      <c r="E63" s="3" t="s">
        <v>238</v>
      </c>
      <c r="F63" s="1" t="s">
        <v>239</v>
      </c>
      <c r="G63" s="1"/>
      <c r="H63" s="1"/>
      <c r="I63" s="103">
        <v>40</v>
      </c>
      <c r="J63" s="103"/>
      <c r="K63" s="97">
        <v>28.35</v>
      </c>
      <c r="L63" s="97"/>
      <c r="M63" s="97">
        <f t="shared" si="1"/>
        <v>0</v>
      </c>
      <c r="N63" s="103">
        <v>40</v>
      </c>
      <c r="O63" s="23">
        <f t="shared" si="2"/>
        <v>1134</v>
      </c>
    </row>
    <row r="64" spans="1:15" ht="27.75" customHeight="1">
      <c r="A64" s="120">
        <v>63</v>
      </c>
      <c r="B64" s="121" t="s">
        <v>240</v>
      </c>
      <c r="C64" s="16" t="s">
        <v>241</v>
      </c>
      <c r="D64" s="122" t="s">
        <v>242</v>
      </c>
      <c r="E64" s="17" t="s">
        <v>244</v>
      </c>
      <c r="F64" s="16" t="s">
        <v>245</v>
      </c>
      <c r="G64" s="16" t="s">
        <v>634</v>
      </c>
      <c r="H64" s="16" t="s">
        <v>635</v>
      </c>
      <c r="I64" s="123">
        <v>80</v>
      </c>
      <c r="J64" s="123">
        <v>80</v>
      </c>
      <c r="K64" s="124">
        <v>1530</v>
      </c>
      <c r="L64" s="124">
        <v>1530</v>
      </c>
      <c r="M64" s="125">
        <f t="shared" si="1"/>
        <v>122400</v>
      </c>
      <c r="N64" s="123">
        <v>80</v>
      </c>
      <c r="O64" s="126">
        <f t="shared" si="2"/>
        <v>122400</v>
      </c>
    </row>
    <row r="65" spans="1:15" s="127" customFormat="1" ht="27.75" customHeight="1">
      <c r="A65" s="113">
        <v>64</v>
      </c>
      <c r="B65" s="1" t="s">
        <v>624</v>
      </c>
      <c r="C65" s="1" t="s">
        <v>625</v>
      </c>
      <c r="D65" s="11" t="s">
        <v>27</v>
      </c>
      <c r="E65" s="3" t="s">
        <v>626</v>
      </c>
      <c r="F65" s="1" t="s">
        <v>627</v>
      </c>
      <c r="G65" s="1" t="s">
        <v>628</v>
      </c>
      <c r="H65" s="1" t="s">
        <v>629</v>
      </c>
      <c r="I65" s="103">
        <v>55000</v>
      </c>
      <c r="J65" s="103">
        <v>55000</v>
      </c>
      <c r="K65" s="100">
        <f>O65/I65</f>
        <v>1.8</v>
      </c>
      <c r="L65" s="100">
        <v>1.8</v>
      </c>
      <c r="M65" s="97">
        <f>K65*J65</f>
        <v>99000</v>
      </c>
      <c r="N65" s="103"/>
      <c r="O65" s="23">
        <v>99000</v>
      </c>
    </row>
    <row r="66" spans="9:15" s="22" customFormat="1" ht="27.75" customHeight="1">
      <c r="I66" s="104"/>
      <c r="J66" s="104"/>
      <c r="K66" s="101"/>
      <c r="L66" s="101"/>
      <c r="M66" s="114">
        <f>SUM(M2:M65)</f>
        <v>1855173.82</v>
      </c>
      <c r="N66" s="115"/>
      <c r="O66" s="116">
        <f>SUM(O2:O65)</f>
        <v>2760863.0200000005</v>
      </c>
    </row>
  </sheetData>
  <sheetProtection/>
  <autoFilter ref="A1:O66"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91">
      <selection activeCell="H103" sqref="H103"/>
    </sheetView>
  </sheetViews>
  <sheetFormatPr defaultColWidth="9.140625" defaultRowHeight="15"/>
  <cols>
    <col min="1" max="1" width="7.8515625" style="0" customWidth="1"/>
    <col min="2" max="2" width="24.7109375" style="0" customWidth="1"/>
    <col min="3" max="3" width="31.140625" style="0" customWidth="1"/>
    <col min="4" max="4" width="22.8515625" style="0" customWidth="1"/>
    <col min="5" max="5" width="15.421875" style="0" customWidth="1"/>
    <col min="8" max="8" width="11.7109375" style="85" bestFit="1" customWidth="1"/>
  </cols>
  <sheetData>
    <row r="1" spans="1:8" ht="26.25" thickBo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243</v>
      </c>
      <c r="G1" s="27" t="s">
        <v>246</v>
      </c>
      <c r="H1" s="83" t="s">
        <v>550</v>
      </c>
    </row>
    <row r="2" spans="1:8" ht="19.5" customHeight="1" thickBot="1">
      <c r="A2" s="20" t="s">
        <v>247</v>
      </c>
      <c r="B2" s="28" t="s">
        <v>248</v>
      </c>
      <c r="C2" s="29" t="s">
        <v>228</v>
      </c>
      <c r="D2" s="30" t="s">
        <v>249</v>
      </c>
      <c r="E2" s="28" t="s">
        <v>250</v>
      </c>
      <c r="F2" s="31">
        <v>200</v>
      </c>
      <c r="G2" s="32">
        <v>0.72</v>
      </c>
      <c r="H2" s="84">
        <f>F2*G2</f>
        <v>144</v>
      </c>
    </row>
    <row r="3" spans="1:8" ht="19.5" customHeight="1" thickBot="1">
      <c r="A3" s="20" t="s">
        <v>10</v>
      </c>
      <c r="B3" s="28" t="s">
        <v>11</v>
      </c>
      <c r="C3" s="33" t="s">
        <v>251</v>
      </c>
      <c r="D3" s="30" t="s">
        <v>252</v>
      </c>
      <c r="E3" s="28" t="s">
        <v>253</v>
      </c>
      <c r="F3" s="31">
        <v>1300</v>
      </c>
      <c r="G3" s="32">
        <v>15.717</v>
      </c>
      <c r="H3" s="84">
        <f aca="true" t="shared" si="0" ref="H3:H64">F3*G3</f>
        <v>20432.100000000002</v>
      </c>
    </row>
    <row r="4" spans="1:8" ht="19.5" customHeight="1" thickBot="1">
      <c r="A4" s="20" t="s">
        <v>254</v>
      </c>
      <c r="B4" s="28" t="s">
        <v>255</v>
      </c>
      <c r="C4" s="34" t="s">
        <v>256</v>
      </c>
      <c r="D4" s="30" t="s">
        <v>257</v>
      </c>
      <c r="E4" s="28" t="s">
        <v>258</v>
      </c>
      <c r="F4" s="31">
        <v>90</v>
      </c>
      <c r="G4" s="32">
        <v>77.462</v>
      </c>
      <c r="H4" s="84">
        <f t="shared" si="0"/>
        <v>6971.58</v>
      </c>
    </row>
    <row r="5" spans="1:8" ht="19.5" customHeight="1">
      <c r="A5" s="20" t="s">
        <v>259</v>
      </c>
      <c r="B5" s="28" t="s">
        <v>260</v>
      </c>
      <c r="C5" s="29" t="s">
        <v>261</v>
      </c>
      <c r="D5" s="30" t="s">
        <v>262</v>
      </c>
      <c r="E5" s="28" t="s">
        <v>263</v>
      </c>
      <c r="F5" s="31">
        <v>2800</v>
      </c>
      <c r="G5" s="32">
        <v>16.613</v>
      </c>
      <c r="H5" s="84">
        <f t="shared" si="0"/>
        <v>46516.4</v>
      </c>
    </row>
    <row r="6" spans="1:8" ht="19.5" customHeight="1">
      <c r="A6" s="19" t="s">
        <v>259</v>
      </c>
      <c r="B6" s="1" t="s">
        <v>260</v>
      </c>
      <c r="C6" s="2" t="s">
        <v>264</v>
      </c>
      <c r="D6" s="3" t="s">
        <v>265</v>
      </c>
      <c r="E6" s="4" t="s">
        <v>266</v>
      </c>
      <c r="F6" s="35">
        <v>2000</v>
      </c>
      <c r="G6" s="36">
        <v>6.726</v>
      </c>
      <c r="H6" s="84">
        <f t="shared" si="0"/>
        <v>13452</v>
      </c>
    </row>
    <row r="7" spans="1:8" ht="19.5" customHeight="1" thickBot="1">
      <c r="A7" s="19" t="s">
        <v>259</v>
      </c>
      <c r="B7" s="1" t="s">
        <v>260</v>
      </c>
      <c r="C7" s="2" t="s">
        <v>267</v>
      </c>
      <c r="D7" s="3" t="s">
        <v>268</v>
      </c>
      <c r="E7" s="1" t="s">
        <v>269</v>
      </c>
      <c r="F7" s="35">
        <v>2000</v>
      </c>
      <c r="G7" s="36">
        <v>31.962</v>
      </c>
      <c r="H7" s="84">
        <f t="shared" si="0"/>
        <v>63924</v>
      </c>
    </row>
    <row r="8" spans="1:8" ht="19.5" customHeight="1" thickBot="1">
      <c r="A8" s="20" t="s">
        <v>270</v>
      </c>
      <c r="B8" s="28" t="s">
        <v>271</v>
      </c>
      <c r="C8" s="29" t="s">
        <v>272</v>
      </c>
      <c r="D8" s="30" t="s">
        <v>273</v>
      </c>
      <c r="E8" s="37" t="s">
        <v>274</v>
      </c>
      <c r="F8" s="31">
        <v>150</v>
      </c>
      <c r="G8" s="32">
        <v>4.566</v>
      </c>
      <c r="H8" s="84">
        <f t="shared" si="0"/>
        <v>684.9</v>
      </c>
    </row>
    <row r="9" spans="1:8" ht="19.5" customHeight="1" thickBot="1">
      <c r="A9" s="38" t="s">
        <v>270</v>
      </c>
      <c r="B9" s="39" t="s">
        <v>271</v>
      </c>
      <c r="C9" s="40" t="s">
        <v>275</v>
      </c>
      <c r="D9" s="41" t="s">
        <v>276</v>
      </c>
      <c r="E9" s="37" t="s">
        <v>277</v>
      </c>
      <c r="F9" s="42">
        <v>120</v>
      </c>
      <c r="G9" s="43">
        <v>7.5</v>
      </c>
      <c r="H9" s="84">
        <f t="shared" si="0"/>
        <v>900</v>
      </c>
    </row>
    <row r="10" spans="1:8" ht="19.5" customHeight="1" thickBot="1">
      <c r="A10" s="20" t="s">
        <v>278</v>
      </c>
      <c r="B10" s="28" t="s">
        <v>279</v>
      </c>
      <c r="C10" s="29" t="s">
        <v>280</v>
      </c>
      <c r="D10" s="30" t="s">
        <v>281</v>
      </c>
      <c r="E10" s="37" t="s">
        <v>282</v>
      </c>
      <c r="F10" s="31">
        <v>4500</v>
      </c>
      <c r="G10" s="32">
        <v>0.94</v>
      </c>
      <c r="H10" s="84">
        <f t="shared" si="0"/>
        <v>4230</v>
      </c>
    </row>
    <row r="11" spans="1:8" ht="19.5" customHeight="1" thickBot="1">
      <c r="A11" s="44" t="s">
        <v>278</v>
      </c>
      <c r="B11" s="45" t="s">
        <v>279</v>
      </c>
      <c r="C11" s="46" t="s">
        <v>280</v>
      </c>
      <c r="D11" s="47" t="s">
        <v>283</v>
      </c>
      <c r="E11" s="37" t="s">
        <v>282</v>
      </c>
      <c r="F11" s="48">
        <v>1000</v>
      </c>
      <c r="G11" s="49">
        <v>1.1</v>
      </c>
      <c r="H11" s="84">
        <f t="shared" si="0"/>
        <v>1100</v>
      </c>
    </row>
    <row r="12" spans="1:8" ht="19.5" customHeight="1" thickBot="1">
      <c r="A12" s="50" t="s">
        <v>284</v>
      </c>
      <c r="B12" s="51" t="s">
        <v>285</v>
      </c>
      <c r="C12" s="52" t="s">
        <v>286</v>
      </c>
      <c r="D12" s="53" t="s">
        <v>287</v>
      </c>
      <c r="E12" s="54" t="s">
        <v>288</v>
      </c>
      <c r="F12" s="55">
        <v>4600</v>
      </c>
      <c r="G12" s="56">
        <v>1.255</v>
      </c>
      <c r="H12" s="84">
        <f t="shared" si="0"/>
        <v>5772.999999999999</v>
      </c>
    </row>
    <row r="13" spans="1:8" ht="19.5" customHeight="1" thickBot="1">
      <c r="A13" s="20" t="s">
        <v>289</v>
      </c>
      <c r="B13" s="28" t="s">
        <v>290</v>
      </c>
      <c r="C13" s="29" t="s">
        <v>291</v>
      </c>
      <c r="D13" s="30" t="s">
        <v>287</v>
      </c>
      <c r="E13" s="37" t="s">
        <v>292</v>
      </c>
      <c r="F13" s="31">
        <v>12000</v>
      </c>
      <c r="G13" s="32">
        <v>2.5</v>
      </c>
      <c r="H13" s="84">
        <f t="shared" si="0"/>
        <v>30000</v>
      </c>
    </row>
    <row r="14" spans="1:8" ht="19.5" customHeight="1" thickBot="1">
      <c r="A14" s="50" t="s">
        <v>293</v>
      </c>
      <c r="B14" s="51" t="s">
        <v>294</v>
      </c>
      <c r="C14" s="57" t="s">
        <v>291</v>
      </c>
      <c r="D14" s="53" t="s">
        <v>295</v>
      </c>
      <c r="E14" s="51" t="s">
        <v>296</v>
      </c>
      <c r="F14" s="55">
        <v>4200</v>
      </c>
      <c r="G14" s="56">
        <v>0.78</v>
      </c>
      <c r="H14" s="84">
        <f t="shared" si="0"/>
        <v>3276</v>
      </c>
    </row>
    <row r="15" spans="1:8" ht="19.5" customHeight="1" thickBot="1">
      <c r="A15" s="50" t="s">
        <v>297</v>
      </c>
      <c r="B15" s="51" t="s">
        <v>298</v>
      </c>
      <c r="C15" s="57" t="s">
        <v>291</v>
      </c>
      <c r="D15" s="53" t="s">
        <v>299</v>
      </c>
      <c r="E15" s="54" t="s">
        <v>300</v>
      </c>
      <c r="F15" s="55">
        <v>34000</v>
      </c>
      <c r="G15" s="56">
        <v>1.028</v>
      </c>
      <c r="H15" s="84">
        <f t="shared" si="0"/>
        <v>34952</v>
      </c>
    </row>
    <row r="16" spans="1:8" ht="19.5" customHeight="1" thickBot="1">
      <c r="A16" s="20" t="s">
        <v>301</v>
      </c>
      <c r="B16" s="28" t="s">
        <v>302</v>
      </c>
      <c r="C16" s="33" t="s">
        <v>303</v>
      </c>
      <c r="D16" s="30" t="s">
        <v>304</v>
      </c>
      <c r="E16" s="28" t="s">
        <v>551</v>
      </c>
      <c r="F16" s="31">
        <v>1900</v>
      </c>
      <c r="G16" s="32">
        <v>2.075</v>
      </c>
      <c r="H16" s="84">
        <f t="shared" si="0"/>
        <v>3942.5000000000005</v>
      </c>
    </row>
    <row r="17" spans="1:8" ht="19.5" customHeight="1">
      <c r="A17" s="20" t="s">
        <v>305</v>
      </c>
      <c r="B17" s="28" t="s">
        <v>306</v>
      </c>
      <c r="C17" s="29" t="s">
        <v>307</v>
      </c>
      <c r="D17" s="30" t="s">
        <v>308</v>
      </c>
      <c r="E17" s="37" t="s">
        <v>309</v>
      </c>
      <c r="F17" s="31">
        <v>11000</v>
      </c>
      <c r="G17" s="32">
        <v>1.349</v>
      </c>
      <c r="H17" s="84">
        <f t="shared" si="0"/>
        <v>14839</v>
      </c>
    </row>
    <row r="18" spans="1:8" ht="19.5" customHeight="1" thickBot="1">
      <c r="A18" s="58" t="s">
        <v>305</v>
      </c>
      <c r="B18" s="16" t="s">
        <v>306</v>
      </c>
      <c r="C18" s="59" t="s">
        <v>310</v>
      </c>
      <c r="D18" s="17" t="s">
        <v>311</v>
      </c>
      <c r="E18" s="60" t="s">
        <v>552</v>
      </c>
      <c r="F18" s="61">
        <v>5600</v>
      </c>
      <c r="G18" s="62">
        <v>3.594</v>
      </c>
      <c r="H18" s="84">
        <f t="shared" si="0"/>
        <v>20126.399999999998</v>
      </c>
    </row>
    <row r="19" spans="1:8" ht="19.5" customHeight="1" thickBot="1">
      <c r="A19" s="50" t="s">
        <v>312</v>
      </c>
      <c r="B19" s="51" t="s">
        <v>313</v>
      </c>
      <c r="C19" s="63" t="s">
        <v>286</v>
      </c>
      <c r="D19" s="53" t="s">
        <v>314</v>
      </c>
      <c r="E19" s="54" t="s">
        <v>315</v>
      </c>
      <c r="F19" s="55">
        <v>10000</v>
      </c>
      <c r="G19" s="56">
        <v>0.94</v>
      </c>
      <c r="H19" s="84">
        <f t="shared" si="0"/>
        <v>9400</v>
      </c>
    </row>
    <row r="20" spans="1:8" ht="19.5" customHeight="1">
      <c r="A20" s="20" t="s">
        <v>316</v>
      </c>
      <c r="B20" s="28" t="s">
        <v>317</v>
      </c>
      <c r="C20" s="29" t="s">
        <v>291</v>
      </c>
      <c r="D20" s="30" t="s">
        <v>318</v>
      </c>
      <c r="E20" s="28" t="s">
        <v>319</v>
      </c>
      <c r="F20" s="31">
        <v>14000</v>
      </c>
      <c r="G20" s="32">
        <v>1.99</v>
      </c>
      <c r="H20" s="84">
        <f t="shared" si="0"/>
        <v>27860</v>
      </c>
    </row>
    <row r="21" spans="1:8" ht="19.5" customHeight="1" thickBot="1">
      <c r="A21" s="44" t="s">
        <v>316</v>
      </c>
      <c r="B21" s="45" t="s">
        <v>317</v>
      </c>
      <c r="C21" s="46" t="s">
        <v>291</v>
      </c>
      <c r="D21" s="47" t="s">
        <v>320</v>
      </c>
      <c r="E21" s="64" t="s">
        <v>321</v>
      </c>
      <c r="F21" s="48">
        <v>8000</v>
      </c>
      <c r="G21" s="49">
        <v>3.84</v>
      </c>
      <c r="H21" s="84">
        <f t="shared" si="0"/>
        <v>30720</v>
      </c>
    </row>
    <row r="22" spans="1:8" ht="19.5" customHeight="1" thickBot="1">
      <c r="A22" s="65" t="s">
        <v>322</v>
      </c>
      <c r="B22" s="45" t="s">
        <v>323</v>
      </c>
      <c r="C22" s="46" t="s">
        <v>291</v>
      </c>
      <c r="D22" s="47" t="s">
        <v>295</v>
      </c>
      <c r="E22" s="45" t="s">
        <v>324</v>
      </c>
      <c r="F22" s="66">
        <v>12000</v>
      </c>
      <c r="G22" s="67">
        <v>2.53</v>
      </c>
      <c r="H22" s="84">
        <f t="shared" si="0"/>
        <v>30359.999999999996</v>
      </c>
    </row>
    <row r="23" spans="1:8" ht="19.5" customHeight="1" thickBot="1">
      <c r="A23" s="50" t="s">
        <v>325</v>
      </c>
      <c r="B23" s="51" t="s">
        <v>326</v>
      </c>
      <c r="C23" s="52" t="s">
        <v>327</v>
      </c>
      <c r="D23" s="53" t="s">
        <v>328</v>
      </c>
      <c r="E23" s="51" t="s">
        <v>329</v>
      </c>
      <c r="F23" s="55">
        <v>38000</v>
      </c>
      <c r="G23" s="56">
        <v>0.377</v>
      </c>
      <c r="H23" s="84">
        <f t="shared" si="0"/>
        <v>14326</v>
      </c>
    </row>
    <row r="24" spans="1:8" ht="19.5" customHeight="1" thickBot="1">
      <c r="A24" s="20" t="s">
        <v>330</v>
      </c>
      <c r="B24" s="28" t="s">
        <v>331</v>
      </c>
      <c r="C24" s="29" t="s">
        <v>291</v>
      </c>
      <c r="D24" s="30" t="s">
        <v>332</v>
      </c>
      <c r="E24" s="28" t="s">
        <v>333</v>
      </c>
      <c r="F24" s="31">
        <v>5500</v>
      </c>
      <c r="G24" s="32">
        <v>0.52</v>
      </c>
      <c r="H24" s="84">
        <f t="shared" si="0"/>
        <v>2860</v>
      </c>
    </row>
    <row r="25" spans="1:8" ht="19.5" customHeight="1" thickBot="1">
      <c r="A25" s="50" t="s">
        <v>334</v>
      </c>
      <c r="B25" s="51" t="s">
        <v>335</v>
      </c>
      <c r="C25" s="68" t="s">
        <v>336</v>
      </c>
      <c r="D25" s="69">
        <v>0.01</v>
      </c>
      <c r="E25" s="51" t="s">
        <v>553</v>
      </c>
      <c r="F25" s="55">
        <v>3000</v>
      </c>
      <c r="G25" s="56">
        <v>3.292</v>
      </c>
      <c r="H25" s="84">
        <f t="shared" si="0"/>
        <v>9876</v>
      </c>
    </row>
    <row r="26" spans="1:8" ht="19.5" customHeight="1" thickBot="1">
      <c r="A26" s="19" t="s">
        <v>337</v>
      </c>
      <c r="B26" s="1" t="s">
        <v>338</v>
      </c>
      <c r="C26" s="11" t="s">
        <v>340</v>
      </c>
      <c r="D26" s="3" t="s">
        <v>341</v>
      </c>
      <c r="E26" s="1" t="s">
        <v>341</v>
      </c>
      <c r="F26" s="35">
        <v>5000</v>
      </c>
      <c r="G26" s="36">
        <v>4.63</v>
      </c>
      <c r="H26" s="84">
        <f t="shared" si="0"/>
        <v>23150</v>
      </c>
    </row>
    <row r="27" spans="1:8" ht="19.5" customHeight="1">
      <c r="A27" s="20" t="s">
        <v>342</v>
      </c>
      <c r="B27" s="28" t="s">
        <v>343</v>
      </c>
      <c r="C27" s="34" t="s">
        <v>336</v>
      </c>
      <c r="D27" s="70" t="s">
        <v>344</v>
      </c>
      <c r="E27" s="28" t="s">
        <v>554</v>
      </c>
      <c r="F27" s="31">
        <v>15000</v>
      </c>
      <c r="G27" s="32">
        <v>0.538</v>
      </c>
      <c r="H27" s="84">
        <f t="shared" si="0"/>
        <v>8070.000000000001</v>
      </c>
    </row>
    <row r="28" spans="1:8" ht="19.5" customHeight="1" thickBot="1">
      <c r="A28" s="19" t="s">
        <v>342</v>
      </c>
      <c r="B28" s="1" t="s">
        <v>343</v>
      </c>
      <c r="C28" s="11" t="s">
        <v>339</v>
      </c>
      <c r="D28" s="71" t="s">
        <v>344</v>
      </c>
      <c r="E28" s="1" t="s">
        <v>554</v>
      </c>
      <c r="F28" s="35">
        <v>8000</v>
      </c>
      <c r="G28" s="36">
        <v>0.538</v>
      </c>
      <c r="H28" s="84">
        <f t="shared" si="0"/>
        <v>4304</v>
      </c>
    </row>
    <row r="29" spans="1:8" ht="19.5" customHeight="1" thickBot="1">
      <c r="A29" s="50" t="s">
        <v>345</v>
      </c>
      <c r="B29" s="51" t="s">
        <v>335</v>
      </c>
      <c r="C29" s="68" t="s">
        <v>346</v>
      </c>
      <c r="D29" s="53" t="s">
        <v>347</v>
      </c>
      <c r="E29" s="51" t="s">
        <v>555</v>
      </c>
      <c r="F29" s="55">
        <v>1800</v>
      </c>
      <c r="G29" s="56">
        <v>3.377</v>
      </c>
      <c r="H29" s="84">
        <f t="shared" si="0"/>
        <v>6078.599999999999</v>
      </c>
    </row>
    <row r="30" spans="1:8" ht="19.5" customHeight="1" thickBot="1">
      <c r="A30" s="50" t="s">
        <v>348</v>
      </c>
      <c r="B30" s="51" t="s">
        <v>349</v>
      </c>
      <c r="C30" s="68" t="s">
        <v>291</v>
      </c>
      <c r="D30" s="53" t="s">
        <v>350</v>
      </c>
      <c r="E30" s="51" t="s">
        <v>556</v>
      </c>
      <c r="F30" s="55">
        <v>1000</v>
      </c>
      <c r="G30" s="56">
        <v>2.802</v>
      </c>
      <c r="H30" s="84">
        <f t="shared" si="0"/>
        <v>2802</v>
      </c>
    </row>
    <row r="31" spans="1:8" ht="19.5" customHeight="1" thickBot="1">
      <c r="A31" s="50" t="s">
        <v>351</v>
      </c>
      <c r="B31" s="51" t="s">
        <v>352</v>
      </c>
      <c r="C31" s="68" t="s">
        <v>291</v>
      </c>
      <c r="D31" s="53" t="s">
        <v>295</v>
      </c>
      <c r="E31" s="51" t="s">
        <v>324</v>
      </c>
      <c r="F31" s="55">
        <v>1800</v>
      </c>
      <c r="G31" s="56">
        <v>3.19</v>
      </c>
      <c r="H31" s="84">
        <f t="shared" si="0"/>
        <v>5742</v>
      </c>
    </row>
    <row r="32" spans="1:8" ht="19.5" customHeight="1" thickBot="1">
      <c r="A32" s="50" t="s">
        <v>353</v>
      </c>
      <c r="B32" s="51" t="s">
        <v>354</v>
      </c>
      <c r="C32" s="68" t="s">
        <v>355</v>
      </c>
      <c r="D32" s="53" t="s">
        <v>328</v>
      </c>
      <c r="E32" s="51" t="s">
        <v>557</v>
      </c>
      <c r="F32" s="55">
        <v>170</v>
      </c>
      <c r="G32" s="56">
        <v>479.604</v>
      </c>
      <c r="H32" s="84">
        <f t="shared" si="0"/>
        <v>81532.68</v>
      </c>
    </row>
    <row r="33" spans="1:8" ht="19.5" customHeight="1">
      <c r="A33" s="20" t="s">
        <v>356</v>
      </c>
      <c r="B33" s="28" t="s">
        <v>357</v>
      </c>
      <c r="C33" s="34" t="s">
        <v>291</v>
      </c>
      <c r="D33" s="30" t="s">
        <v>295</v>
      </c>
      <c r="E33" s="28" t="s">
        <v>559</v>
      </c>
      <c r="F33" s="31">
        <v>3500</v>
      </c>
      <c r="G33" s="32">
        <v>0.396</v>
      </c>
      <c r="H33" s="84">
        <f t="shared" si="0"/>
        <v>1386</v>
      </c>
    </row>
    <row r="34" spans="1:8" ht="19.5" customHeight="1" thickBot="1">
      <c r="A34" s="72" t="s">
        <v>358</v>
      </c>
      <c r="B34" s="73" t="s">
        <v>359</v>
      </c>
      <c r="C34" s="74" t="s">
        <v>291</v>
      </c>
      <c r="D34" s="75" t="s">
        <v>142</v>
      </c>
      <c r="E34" s="73" t="s">
        <v>558</v>
      </c>
      <c r="F34" s="76">
        <v>1000</v>
      </c>
      <c r="G34" s="77">
        <v>4.425</v>
      </c>
      <c r="H34" s="84">
        <f t="shared" si="0"/>
        <v>4425</v>
      </c>
    </row>
    <row r="35" spans="1:8" ht="19.5" customHeight="1">
      <c r="A35" s="20" t="s">
        <v>360</v>
      </c>
      <c r="B35" s="28" t="s">
        <v>361</v>
      </c>
      <c r="C35" s="34" t="s">
        <v>362</v>
      </c>
      <c r="D35" s="30" t="s">
        <v>363</v>
      </c>
      <c r="E35" s="28" t="s">
        <v>560</v>
      </c>
      <c r="F35" s="31">
        <v>12000</v>
      </c>
      <c r="G35" s="32">
        <v>4.377</v>
      </c>
      <c r="H35" s="84">
        <f t="shared" si="0"/>
        <v>52524</v>
      </c>
    </row>
    <row r="36" spans="1:8" ht="19.5" customHeight="1">
      <c r="A36" s="19" t="s">
        <v>360</v>
      </c>
      <c r="B36" s="1" t="s">
        <v>361</v>
      </c>
      <c r="C36" s="11" t="s">
        <v>355</v>
      </c>
      <c r="D36" s="3" t="s">
        <v>364</v>
      </c>
      <c r="E36" s="1" t="s">
        <v>561</v>
      </c>
      <c r="F36" s="35">
        <v>2500</v>
      </c>
      <c r="G36" s="36">
        <v>5.5</v>
      </c>
      <c r="H36" s="84">
        <f t="shared" si="0"/>
        <v>13750</v>
      </c>
    </row>
    <row r="37" spans="1:8" ht="19.5" customHeight="1" thickBot="1">
      <c r="A37" s="38" t="s">
        <v>360</v>
      </c>
      <c r="B37" s="39" t="s">
        <v>361</v>
      </c>
      <c r="C37" s="78" t="s">
        <v>355</v>
      </c>
      <c r="D37" s="41" t="s">
        <v>365</v>
      </c>
      <c r="E37" s="1" t="s">
        <v>562</v>
      </c>
      <c r="F37" s="42">
        <v>3000</v>
      </c>
      <c r="G37" s="43">
        <v>7.953</v>
      </c>
      <c r="H37" s="84">
        <f t="shared" si="0"/>
        <v>23859</v>
      </c>
    </row>
    <row r="38" spans="1:8" ht="19.5" customHeight="1">
      <c r="A38" s="72" t="s">
        <v>366</v>
      </c>
      <c r="B38" s="73" t="s">
        <v>367</v>
      </c>
      <c r="C38" s="74" t="s">
        <v>368</v>
      </c>
      <c r="D38" s="75" t="s">
        <v>265</v>
      </c>
      <c r="E38" s="73" t="s">
        <v>563</v>
      </c>
      <c r="F38" s="76">
        <v>500</v>
      </c>
      <c r="G38" s="77">
        <v>4</v>
      </c>
      <c r="H38" s="84">
        <f t="shared" si="0"/>
        <v>2000</v>
      </c>
    </row>
    <row r="39" spans="1:8" ht="19.5" customHeight="1" thickBot="1">
      <c r="A39" s="19" t="s">
        <v>369</v>
      </c>
      <c r="B39" s="1" t="s">
        <v>370</v>
      </c>
      <c r="C39" s="11" t="s">
        <v>371</v>
      </c>
      <c r="D39" s="3" t="s">
        <v>372</v>
      </c>
      <c r="E39" s="1" t="s">
        <v>373</v>
      </c>
      <c r="F39" s="35">
        <v>100</v>
      </c>
      <c r="G39" s="36">
        <v>2.39</v>
      </c>
      <c r="H39" s="84">
        <f t="shared" si="0"/>
        <v>239</v>
      </c>
    </row>
    <row r="40" spans="1:8" ht="19.5" customHeight="1" thickBot="1">
      <c r="A40" s="20" t="s">
        <v>109</v>
      </c>
      <c r="B40" s="28" t="s">
        <v>110</v>
      </c>
      <c r="C40" s="34" t="s">
        <v>303</v>
      </c>
      <c r="D40" s="30" t="s">
        <v>374</v>
      </c>
      <c r="E40" s="28" t="s">
        <v>564</v>
      </c>
      <c r="F40" s="31">
        <v>600</v>
      </c>
      <c r="G40" s="32">
        <v>1.12</v>
      </c>
      <c r="H40" s="84">
        <f t="shared" si="0"/>
        <v>672.0000000000001</v>
      </c>
    </row>
    <row r="41" spans="1:8" ht="19.5" customHeight="1" thickBot="1">
      <c r="A41" s="20" t="s">
        <v>375</v>
      </c>
      <c r="B41" s="28" t="s">
        <v>376</v>
      </c>
      <c r="C41" s="34" t="s">
        <v>377</v>
      </c>
      <c r="D41" s="30" t="s">
        <v>378</v>
      </c>
      <c r="E41" s="28" t="s">
        <v>564</v>
      </c>
      <c r="F41" s="31">
        <v>3000</v>
      </c>
      <c r="G41" s="32">
        <v>3.5</v>
      </c>
      <c r="H41" s="84">
        <f t="shared" si="0"/>
        <v>10500</v>
      </c>
    </row>
    <row r="42" spans="1:8" ht="19.5" customHeight="1" thickBot="1">
      <c r="A42" s="50" t="s">
        <v>379</v>
      </c>
      <c r="B42" s="51" t="s">
        <v>380</v>
      </c>
      <c r="C42" s="68" t="s">
        <v>291</v>
      </c>
      <c r="D42" s="53" t="s">
        <v>347</v>
      </c>
      <c r="E42" s="51" t="s">
        <v>565</v>
      </c>
      <c r="F42" s="55">
        <v>1000</v>
      </c>
      <c r="G42" s="56">
        <v>1.283</v>
      </c>
      <c r="H42" s="84">
        <f t="shared" si="0"/>
        <v>1283</v>
      </c>
    </row>
    <row r="43" spans="1:8" ht="19.5" customHeight="1" thickBot="1">
      <c r="A43" s="20" t="s">
        <v>381</v>
      </c>
      <c r="B43" s="28" t="s">
        <v>382</v>
      </c>
      <c r="C43" s="34" t="s">
        <v>291</v>
      </c>
      <c r="D43" s="30" t="s">
        <v>262</v>
      </c>
      <c r="E43" s="28" t="s">
        <v>383</v>
      </c>
      <c r="F43" s="31">
        <v>400</v>
      </c>
      <c r="G43" s="32">
        <v>3.44</v>
      </c>
      <c r="H43" s="84">
        <f t="shared" si="0"/>
        <v>1376</v>
      </c>
    </row>
    <row r="44" spans="1:8" ht="19.5" customHeight="1">
      <c r="A44" s="20" t="s">
        <v>384</v>
      </c>
      <c r="B44" s="28" t="s">
        <v>385</v>
      </c>
      <c r="C44" s="34" t="s">
        <v>291</v>
      </c>
      <c r="D44" s="30" t="s">
        <v>347</v>
      </c>
      <c r="E44" s="28" t="s">
        <v>565</v>
      </c>
      <c r="F44" s="31">
        <v>120</v>
      </c>
      <c r="G44" s="32">
        <v>251.9</v>
      </c>
      <c r="H44" s="84">
        <f t="shared" si="0"/>
        <v>30228</v>
      </c>
    </row>
    <row r="45" spans="1:8" ht="19.5" customHeight="1">
      <c r="A45" s="72" t="s">
        <v>386</v>
      </c>
      <c r="B45" s="73" t="s">
        <v>387</v>
      </c>
      <c r="C45" s="74" t="s">
        <v>368</v>
      </c>
      <c r="D45" s="75" t="s">
        <v>179</v>
      </c>
      <c r="E45" s="73" t="s">
        <v>388</v>
      </c>
      <c r="F45" s="76">
        <v>1300</v>
      </c>
      <c r="G45" s="77">
        <v>1.292</v>
      </c>
      <c r="H45" s="84">
        <f t="shared" si="0"/>
        <v>1679.6000000000001</v>
      </c>
    </row>
    <row r="46" spans="1:8" ht="19.5" customHeight="1" thickBot="1">
      <c r="A46" s="38" t="s">
        <v>389</v>
      </c>
      <c r="B46" s="39" t="s">
        <v>390</v>
      </c>
      <c r="C46" s="78" t="s">
        <v>291</v>
      </c>
      <c r="D46" s="41" t="s">
        <v>137</v>
      </c>
      <c r="E46" s="39" t="s">
        <v>391</v>
      </c>
      <c r="F46" s="42">
        <v>1500</v>
      </c>
      <c r="G46" s="43">
        <v>2.5</v>
      </c>
      <c r="H46" s="84">
        <f t="shared" si="0"/>
        <v>3750</v>
      </c>
    </row>
    <row r="47" spans="1:8" ht="19.5" customHeight="1" thickBot="1">
      <c r="A47" s="50" t="s">
        <v>392</v>
      </c>
      <c r="B47" s="51" t="s">
        <v>393</v>
      </c>
      <c r="C47" s="68" t="s">
        <v>291</v>
      </c>
      <c r="D47" s="53" t="s">
        <v>265</v>
      </c>
      <c r="E47" s="51" t="s">
        <v>394</v>
      </c>
      <c r="F47" s="55">
        <v>200</v>
      </c>
      <c r="G47" s="56">
        <v>9.557</v>
      </c>
      <c r="H47" s="84">
        <f t="shared" si="0"/>
        <v>1911.4</v>
      </c>
    </row>
    <row r="48" spans="1:8" ht="19.5" customHeight="1" thickBot="1">
      <c r="A48" s="38" t="s">
        <v>395</v>
      </c>
      <c r="B48" s="39" t="s">
        <v>396</v>
      </c>
      <c r="C48" s="78" t="s">
        <v>291</v>
      </c>
      <c r="D48" s="41" t="s">
        <v>262</v>
      </c>
      <c r="E48" s="39" t="s">
        <v>263</v>
      </c>
      <c r="F48" s="42">
        <v>300</v>
      </c>
      <c r="G48" s="43">
        <v>13.104</v>
      </c>
      <c r="H48" s="84">
        <f t="shared" si="0"/>
        <v>3931.2</v>
      </c>
    </row>
    <row r="49" spans="1:8" ht="19.5" customHeight="1" thickBot="1">
      <c r="A49" s="50" t="s">
        <v>397</v>
      </c>
      <c r="B49" s="51" t="s">
        <v>398</v>
      </c>
      <c r="C49" s="68" t="s">
        <v>399</v>
      </c>
      <c r="D49" s="53" t="s">
        <v>400</v>
      </c>
      <c r="E49" s="51" t="s">
        <v>566</v>
      </c>
      <c r="F49" s="42">
        <v>1000</v>
      </c>
      <c r="G49" s="79">
        <v>56.604</v>
      </c>
      <c r="H49" s="84">
        <f t="shared" si="0"/>
        <v>56604</v>
      </c>
    </row>
    <row r="50" spans="1:8" ht="19.5" customHeight="1" thickBot="1">
      <c r="A50" s="50" t="s">
        <v>401</v>
      </c>
      <c r="B50" s="51" t="s">
        <v>402</v>
      </c>
      <c r="C50" s="68" t="s">
        <v>291</v>
      </c>
      <c r="D50" s="53" t="s">
        <v>403</v>
      </c>
      <c r="E50" s="51" t="s">
        <v>404</v>
      </c>
      <c r="F50" s="55">
        <v>450</v>
      </c>
      <c r="G50" s="56">
        <v>50.59</v>
      </c>
      <c r="H50" s="84">
        <f t="shared" si="0"/>
        <v>22765.5</v>
      </c>
    </row>
    <row r="51" spans="1:8" ht="19.5" customHeight="1" thickBot="1">
      <c r="A51" s="20" t="s">
        <v>405</v>
      </c>
      <c r="B51" s="28" t="s">
        <v>406</v>
      </c>
      <c r="C51" s="34" t="s">
        <v>291</v>
      </c>
      <c r="D51" s="30" t="s">
        <v>403</v>
      </c>
      <c r="E51" s="28" t="s">
        <v>404</v>
      </c>
      <c r="F51" s="31">
        <v>30</v>
      </c>
      <c r="G51" s="32">
        <v>59.21</v>
      </c>
      <c r="H51" s="84">
        <f t="shared" si="0"/>
        <v>1776.3</v>
      </c>
    </row>
    <row r="52" spans="1:8" ht="19.5" customHeight="1">
      <c r="A52" s="20" t="s">
        <v>407</v>
      </c>
      <c r="B52" s="28" t="s">
        <v>408</v>
      </c>
      <c r="C52" s="34" t="s">
        <v>409</v>
      </c>
      <c r="D52" s="30" t="s">
        <v>295</v>
      </c>
      <c r="E52" s="28" t="s">
        <v>410</v>
      </c>
      <c r="F52" s="31">
        <v>200</v>
      </c>
      <c r="G52" s="32">
        <v>5.604</v>
      </c>
      <c r="H52" s="84">
        <f t="shared" si="0"/>
        <v>1120.8</v>
      </c>
    </row>
    <row r="53" spans="1:8" ht="19.5" customHeight="1">
      <c r="A53" s="19" t="s">
        <v>407</v>
      </c>
      <c r="B53" s="1" t="s">
        <v>408</v>
      </c>
      <c r="C53" s="11" t="s">
        <v>409</v>
      </c>
      <c r="D53" s="3" t="s">
        <v>328</v>
      </c>
      <c r="E53" s="1" t="s">
        <v>411</v>
      </c>
      <c r="F53" s="35">
        <v>400</v>
      </c>
      <c r="G53" s="36">
        <v>11.84</v>
      </c>
      <c r="H53" s="84">
        <f t="shared" si="0"/>
        <v>4736</v>
      </c>
    </row>
    <row r="54" spans="1:8" ht="19.5" customHeight="1">
      <c r="A54" s="19" t="s">
        <v>407</v>
      </c>
      <c r="B54" s="1" t="s">
        <v>408</v>
      </c>
      <c r="C54" s="11" t="s">
        <v>409</v>
      </c>
      <c r="D54" s="3" t="s">
        <v>137</v>
      </c>
      <c r="E54" s="1" t="s">
        <v>412</v>
      </c>
      <c r="F54" s="35">
        <v>350</v>
      </c>
      <c r="G54" s="36">
        <v>52</v>
      </c>
      <c r="H54" s="84">
        <f t="shared" si="0"/>
        <v>18200</v>
      </c>
    </row>
    <row r="55" spans="1:8" ht="19.5" customHeight="1" thickBot="1">
      <c r="A55" s="19" t="s">
        <v>407</v>
      </c>
      <c r="B55" s="1" t="s">
        <v>408</v>
      </c>
      <c r="C55" s="11" t="s">
        <v>409</v>
      </c>
      <c r="D55" s="3" t="s">
        <v>372</v>
      </c>
      <c r="E55" s="1" t="s">
        <v>413</v>
      </c>
      <c r="F55" s="35">
        <v>35</v>
      </c>
      <c r="G55" s="36">
        <v>131</v>
      </c>
      <c r="H55" s="84">
        <f t="shared" si="0"/>
        <v>4585</v>
      </c>
    </row>
    <row r="56" spans="1:8" ht="19.5" customHeight="1" thickBot="1">
      <c r="A56" s="20" t="s">
        <v>414</v>
      </c>
      <c r="B56" s="28" t="s">
        <v>415</v>
      </c>
      <c r="C56" s="34" t="s">
        <v>291</v>
      </c>
      <c r="D56" s="30" t="s">
        <v>350</v>
      </c>
      <c r="E56" s="28" t="s">
        <v>416</v>
      </c>
      <c r="F56" s="31">
        <v>4500</v>
      </c>
      <c r="G56" s="32">
        <v>6</v>
      </c>
      <c r="H56" s="84">
        <f t="shared" si="0"/>
        <v>27000</v>
      </c>
    </row>
    <row r="57" spans="1:8" ht="19.5" customHeight="1" thickBot="1">
      <c r="A57" s="50" t="s">
        <v>417</v>
      </c>
      <c r="B57" s="51" t="s">
        <v>418</v>
      </c>
      <c r="C57" s="68" t="s">
        <v>291</v>
      </c>
      <c r="D57" s="53" t="s">
        <v>178</v>
      </c>
      <c r="E57" s="51" t="s">
        <v>419</v>
      </c>
      <c r="F57" s="55">
        <v>150</v>
      </c>
      <c r="G57" s="56">
        <v>60.321</v>
      </c>
      <c r="H57" s="84">
        <f t="shared" si="0"/>
        <v>9048.15</v>
      </c>
    </row>
    <row r="58" spans="1:8" ht="19.5" customHeight="1" thickBot="1">
      <c r="A58" s="50" t="s">
        <v>420</v>
      </c>
      <c r="B58" s="51" t="s">
        <v>421</v>
      </c>
      <c r="C58" s="68" t="s">
        <v>291</v>
      </c>
      <c r="D58" s="53" t="s">
        <v>422</v>
      </c>
      <c r="E58" s="51" t="s">
        <v>423</v>
      </c>
      <c r="F58" s="55">
        <v>12</v>
      </c>
      <c r="G58" s="56">
        <v>133.981</v>
      </c>
      <c r="H58" s="84">
        <f t="shared" si="0"/>
        <v>1607.772</v>
      </c>
    </row>
    <row r="59" spans="1:8" ht="19.5" customHeight="1" thickBot="1">
      <c r="A59" s="50" t="s">
        <v>424</v>
      </c>
      <c r="B59" s="51" t="s">
        <v>425</v>
      </c>
      <c r="C59" s="68" t="s">
        <v>368</v>
      </c>
      <c r="D59" s="53" t="s">
        <v>265</v>
      </c>
      <c r="E59" s="51" t="s">
        <v>394</v>
      </c>
      <c r="F59" s="55">
        <v>900</v>
      </c>
      <c r="G59" s="56">
        <v>21.604</v>
      </c>
      <c r="H59" s="84">
        <f t="shared" si="0"/>
        <v>19443.6</v>
      </c>
    </row>
    <row r="60" spans="1:8" ht="19.5" customHeight="1" thickBot="1">
      <c r="A60" s="50" t="s">
        <v>426</v>
      </c>
      <c r="B60" s="51" t="s">
        <v>427</v>
      </c>
      <c r="C60" s="68" t="s">
        <v>291</v>
      </c>
      <c r="D60" s="53" t="s">
        <v>265</v>
      </c>
      <c r="E60" s="51" t="s">
        <v>394</v>
      </c>
      <c r="F60" s="55">
        <v>6</v>
      </c>
      <c r="G60" s="56">
        <v>880</v>
      </c>
      <c r="H60" s="84">
        <f t="shared" si="0"/>
        <v>5280</v>
      </c>
    </row>
    <row r="61" spans="1:8" ht="19.5" customHeight="1" thickBot="1">
      <c r="A61" s="44" t="s">
        <v>428</v>
      </c>
      <c r="B61" s="45" t="s">
        <v>429</v>
      </c>
      <c r="C61" s="80" t="s">
        <v>291</v>
      </c>
      <c r="D61" s="47" t="s">
        <v>178</v>
      </c>
      <c r="E61" s="45" t="s">
        <v>430</v>
      </c>
      <c r="F61" s="48">
        <v>2300</v>
      </c>
      <c r="G61" s="49">
        <v>17</v>
      </c>
      <c r="H61" s="84">
        <f t="shared" si="0"/>
        <v>39100</v>
      </c>
    </row>
    <row r="62" spans="1:8" ht="19.5" customHeight="1" thickBot="1">
      <c r="A62" s="38" t="s">
        <v>431</v>
      </c>
      <c r="B62" s="39" t="s">
        <v>432</v>
      </c>
      <c r="C62" s="78" t="s">
        <v>433</v>
      </c>
      <c r="D62" s="41" t="s">
        <v>137</v>
      </c>
      <c r="E62" s="39" t="s">
        <v>321</v>
      </c>
      <c r="F62" s="42">
        <v>200</v>
      </c>
      <c r="G62" s="43">
        <v>81.604</v>
      </c>
      <c r="H62" s="84">
        <f t="shared" si="0"/>
        <v>16320.8</v>
      </c>
    </row>
    <row r="63" spans="1:8" ht="19.5" customHeight="1" thickBot="1">
      <c r="A63" s="38" t="s">
        <v>434</v>
      </c>
      <c r="B63" s="39" t="s">
        <v>435</v>
      </c>
      <c r="C63" s="78" t="s">
        <v>264</v>
      </c>
      <c r="D63" s="41" t="s">
        <v>178</v>
      </c>
      <c r="E63" s="39" t="s">
        <v>436</v>
      </c>
      <c r="F63" s="42">
        <v>100</v>
      </c>
      <c r="G63" s="43">
        <v>0.97</v>
      </c>
      <c r="H63" s="84">
        <f t="shared" si="0"/>
        <v>97</v>
      </c>
    </row>
    <row r="64" spans="1:8" ht="19.5" customHeight="1" thickBot="1">
      <c r="A64" s="38" t="s">
        <v>437</v>
      </c>
      <c r="B64" s="39" t="s">
        <v>438</v>
      </c>
      <c r="C64" s="78" t="s">
        <v>368</v>
      </c>
      <c r="D64" s="41" t="s">
        <v>328</v>
      </c>
      <c r="E64" s="39" t="s">
        <v>439</v>
      </c>
      <c r="F64" s="42">
        <v>11000</v>
      </c>
      <c r="G64" s="43">
        <v>1.73</v>
      </c>
      <c r="H64" s="84">
        <f t="shared" si="0"/>
        <v>19030</v>
      </c>
    </row>
    <row r="65" spans="1:8" ht="19.5" customHeight="1" thickBot="1">
      <c r="A65" s="38" t="s">
        <v>440</v>
      </c>
      <c r="B65" s="39" t="s">
        <v>441</v>
      </c>
      <c r="C65" s="78" t="s">
        <v>291</v>
      </c>
      <c r="D65" s="41" t="s">
        <v>442</v>
      </c>
      <c r="E65" s="39" t="s">
        <v>443</v>
      </c>
      <c r="F65" s="42">
        <v>450</v>
      </c>
      <c r="G65" s="43">
        <v>15.604</v>
      </c>
      <c r="H65" s="84">
        <f aca="true" t="shared" si="1" ref="H65:H102">F65*G65</f>
        <v>7021.799999999999</v>
      </c>
    </row>
    <row r="66" spans="1:8" ht="19.5" customHeight="1">
      <c r="A66" s="19" t="s">
        <v>444</v>
      </c>
      <c r="B66" s="1" t="s">
        <v>445</v>
      </c>
      <c r="C66" s="11" t="s">
        <v>446</v>
      </c>
      <c r="D66" s="3" t="s">
        <v>447</v>
      </c>
      <c r="E66" s="1" t="s">
        <v>448</v>
      </c>
      <c r="F66" s="35">
        <v>1900</v>
      </c>
      <c r="G66" s="36">
        <v>7.15</v>
      </c>
      <c r="H66" s="84">
        <f t="shared" si="1"/>
        <v>13585</v>
      </c>
    </row>
    <row r="67" spans="1:8" ht="19.5" customHeight="1">
      <c r="A67" s="19" t="s">
        <v>444</v>
      </c>
      <c r="B67" s="1" t="s">
        <v>445</v>
      </c>
      <c r="C67" s="11" t="s">
        <v>446</v>
      </c>
      <c r="D67" s="3" t="s">
        <v>449</v>
      </c>
      <c r="E67" s="1" t="s">
        <v>450</v>
      </c>
      <c r="F67" s="35">
        <v>2100</v>
      </c>
      <c r="G67" s="36">
        <v>13.47</v>
      </c>
      <c r="H67" s="84">
        <f t="shared" si="1"/>
        <v>28287</v>
      </c>
    </row>
    <row r="68" spans="1:8" ht="19.5" customHeight="1" thickBot="1">
      <c r="A68" s="38" t="s">
        <v>444</v>
      </c>
      <c r="B68" s="39" t="s">
        <v>445</v>
      </c>
      <c r="C68" s="78" t="s">
        <v>446</v>
      </c>
      <c r="D68" s="41" t="s">
        <v>451</v>
      </c>
      <c r="E68" s="1" t="s">
        <v>452</v>
      </c>
      <c r="F68" s="42">
        <v>1100</v>
      </c>
      <c r="G68" s="43">
        <v>23.3</v>
      </c>
      <c r="H68" s="84">
        <f t="shared" si="1"/>
        <v>25630</v>
      </c>
    </row>
    <row r="69" spans="1:8" ht="19.5" customHeight="1" thickBot="1">
      <c r="A69" s="19" t="s">
        <v>206</v>
      </c>
      <c r="B69" s="1" t="s">
        <v>207</v>
      </c>
      <c r="C69" s="11" t="s">
        <v>327</v>
      </c>
      <c r="D69" s="3" t="s">
        <v>347</v>
      </c>
      <c r="E69" s="1" t="s">
        <v>453</v>
      </c>
      <c r="F69" s="35"/>
      <c r="G69" s="36">
        <v>2.42</v>
      </c>
      <c r="H69" s="84">
        <f t="shared" si="1"/>
        <v>0</v>
      </c>
    </row>
    <row r="70" spans="1:8" ht="19.5" customHeight="1">
      <c r="A70" s="20" t="s">
        <v>209</v>
      </c>
      <c r="B70" s="28" t="s">
        <v>454</v>
      </c>
      <c r="C70" s="34" t="s">
        <v>291</v>
      </c>
      <c r="D70" s="30" t="s">
        <v>163</v>
      </c>
      <c r="E70" s="28" t="s">
        <v>455</v>
      </c>
      <c r="F70" s="31">
        <v>300</v>
      </c>
      <c r="G70" s="32">
        <v>12.5</v>
      </c>
      <c r="H70" s="84">
        <f t="shared" si="1"/>
        <v>3750</v>
      </c>
    </row>
    <row r="71" spans="1:8" ht="19.5" customHeight="1">
      <c r="A71" s="19" t="s">
        <v>456</v>
      </c>
      <c r="B71" s="1" t="s">
        <v>457</v>
      </c>
      <c r="C71" s="11" t="s">
        <v>291</v>
      </c>
      <c r="D71" s="3" t="s">
        <v>458</v>
      </c>
      <c r="E71" s="1" t="s">
        <v>459</v>
      </c>
      <c r="F71" s="35">
        <v>16000</v>
      </c>
      <c r="G71" s="36">
        <v>0.68</v>
      </c>
      <c r="H71" s="84">
        <f t="shared" si="1"/>
        <v>10880</v>
      </c>
    </row>
    <row r="72" spans="1:8" ht="19.5" customHeight="1" thickBot="1">
      <c r="A72" s="38" t="s">
        <v>460</v>
      </c>
      <c r="B72" s="39" t="s">
        <v>461</v>
      </c>
      <c r="C72" s="78" t="s">
        <v>462</v>
      </c>
      <c r="D72" s="41" t="s">
        <v>262</v>
      </c>
      <c r="E72" s="39" t="s">
        <v>463</v>
      </c>
      <c r="F72" s="42">
        <v>16000</v>
      </c>
      <c r="G72" s="43">
        <v>4.094</v>
      </c>
      <c r="H72" s="84">
        <f t="shared" si="1"/>
        <v>65504.00000000001</v>
      </c>
    </row>
    <row r="73" spans="1:8" ht="19.5" customHeight="1" thickBot="1">
      <c r="A73" s="20" t="s">
        <v>464</v>
      </c>
      <c r="B73" s="28" t="s">
        <v>465</v>
      </c>
      <c r="C73" s="34" t="s">
        <v>466</v>
      </c>
      <c r="D73" s="30" t="s">
        <v>137</v>
      </c>
      <c r="E73" s="28" t="s">
        <v>391</v>
      </c>
      <c r="F73" s="31">
        <v>650</v>
      </c>
      <c r="G73" s="32">
        <v>0.92</v>
      </c>
      <c r="H73" s="84">
        <f t="shared" si="1"/>
        <v>598</v>
      </c>
    </row>
    <row r="74" spans="1:8" ht="19.5" customHeight="1" thickBot="1">
      <c r="A74" s="20" t="s">
        <v>467</v>
      </c>
      <c r="B74" s="28" t="s">
        <v>468</v>
      </c>
      <c r="C74" s="34" t="s">
        <v>228</v>
      </c>
      <c r="D74" s="30" t="s">
        <v>469</v>
      </c>
      <c r="E74" s="28" t="s">
        <v>567</v>
      </c>
      <c r="F74" s="31">
        <v>500</v>
      </c>
      <c r="G74" s="32">
        <v>35.04</v>
      </c>
      <c r="H74" s="84">
        <f t="shared" si="1"/>
        <v>17520</v>
      </c>
    </row>
    <row r="75" spans="1:8" ht="19.5" customHeight="1">
      <c r="A75" s="20" t="s">
        <v>470</v>
      </c>
      <c r="B75" s="28" t="s">
        <v>471</v>
      </c>
      <c r="C75" s="34" t="s">
        <v>291</v>
      </c>
      <c r="D75" s="30" t="s">
        <v>403</v>
      </c>
      <c r="E75" s="28" t="s">
        <v>472</v>
      </c>
      <c r="F75" s="31">
        <v>900</v>
      </c>
      <c r="G75" s="32">
        <v>2.302</v>
      </c>
      <c r="H75" s="84">
        <f t="shared" si="1"/>
        <v>2071.8</v>
      </c>
    </row>
    <row r="76" spans="1:8" ht="19.5" customHeight="1" thickBot="1">
      <c r="A76" s="38" t="s">
        <v>470</v>
      </c>
      <c r="B76" s="39" t="s">
        <v>471</v>
      </c>
      <c r="C76" s="78" t="s">
        <v>291</v>
      </c>
      <c r="D76" s="41" t="s">
        <v>295</v>
      </c>
      <c r="E76" s="39" t="s">
        <v>473</v>
      </c>
      <c r="F76" s="42">
        <v>800</v>
      </c>
      <c r="G76" s="43">
        <v>3.302</v>
      </c>
      <c r="H76" s="84">
        <f t="shared" si="1"/>
        <v>2641.6</v>
      </c>
    </row>
    <row r="77" spans="1:8" ht="19.5" customHeight="1" thickBot="1">
      <c r="A77" s="20" t="s">
        <v>474</v>
      </c>
      <c r="B77" s="28" t="s">
        <v>475</v>
      </c>
      <c r="C77" s="34" t="s">
        <v>355</v>
      </c>
      <c r="D77" s="30" t="s">
        <v>314</v>
      </c>
      <c r="E77" s="28" t="s">
        <v>476</v>
      </c>
      <c r="F77" s="31">
        <v>4000</v>
      </c>
      <c r="G77" s="32">
        <v>0.7</v>
      </c>
      <c r="H77" s="84">
        <f t="shared" si="1"/>
        <v>2800</v>
      </c>
    </row>
    <row r="78" spans="1:8" ht="19.5" customHeight="1">
      <c r="A78" s="20" t="s">
        <v>477</v>
      </c>
      <c r="B78" s="28" t="s">
        <v>478</v>
      </c>
      <c r="C78" s="34" t="s">
        <v>291</v>
      </c>
      <c r="D78" s="30" t="s">
        <v>314</v>
      </c>
      <c r="E78" s="28" t="s">
        <v>315</v>
      </c>
      <c r="F78" s="31">
        <v>9000</v>
      </c>
      <c r="G78" s="32">
        <v>1.104</v>
      </c>
      <c r="H78" s="84">
        <f t="shared" si="1"/>
        <v>9936</v>
      </c>
    </row>
    <row r="79" spans="1:8" ht="19.5" customHeight="1" thickBot="1">
      <c r="A79" s="38" t="s">
        <v>477</v>
      </c>
      <c r="B79" s="39" t="s">
        <v>478</v>
      </c>
      <c r="C79" s="78" t="s">
        <v>291</v>
      </c>
      <c r="D79" s="41" t="s">
        <v>137</v>
      </c>
      <c r="E79" s="39" t="s">
        <v>391</v>
      </c>
      <c r="F79" s="42">
        <v>2800</v>
      </c>
      <c r="G79" s="43">
        <v>3.406</v>
      </c>
      <c r="H79" s="84">
        <f t="shared" si="1"/>
        <v>9536.800000000001</v>
      </c>
    </row>
    <row r="80" spans="1:8" ht="19.5" customHeight="1" thickBot="1">
      <c r="A80" s="50" t="s">
        <v>479</v>
      </c>
      <c r="B80" s="51" t="s">
        <v>480</v>
      </c>
      <c r="C80" s="68" t="s">
        <v>291</v>
      </c>
      <c r="D80" s="53" t="s">
        <v>179</v>
      </c>
      <c r="E80" s="51" t="s">
        <v>481</v>
      </c>
      <c r="F80" s="55">
        <v>600</v>
      </c>
      <c r="G80" s="56">
        <v>6.29</v>
      </c>
      <c r="H80" s="84">
        <f t="shared" si="1"/>
        <v>3774</v>
      </c>
    </row>
    <row r="81" spans="1:8" ht="19.5" customHeight="1" thickBot="1">
      <c r="A81" s="20" t="s">
        <v>482</v>
      </c>
      <c r="B81" s="28" t="s">
        <v>483</v>
      </c>
      <c r="C81" s="34" t="s">
        <v>484</v>
      </c>
      <c r="D81" s="30" t="s">
        <v>485</v>
      </c>
      <c r="E81" s="28" t="s">
        <v>568</v>
      </c>
      <c r="F81" s="31">
        <v>1200</v>
      </c>
      <c r="G81" s="32">
        <v>8.481</v>
      </c>
      <c r="H81" s="84">
        <f t="shared" si="1"/>
        <v>10177.2</v>
      </c>
    </row>
    <row r="82" spans="1:8" ht="19.5" customHeight="1">
      <c r="A82" s="20" t="s">
        <v>486</v>
      </c>
      <c r="B82" s="28" t="s">
        <v>487</v>
      </c>
      <c r="C82" s="34" t="s">
        <v>291</v>
      </c>
      <c r="D82" s="30" t="s">
        <v>488</v>
      </c>
      <c r="E82" s="28" t="s">
        <v>489</v>
      </c>
      <c r="F82" s="31">
        <v>42000</v>
      </c>
      <c r="G82" s="32">
        <v>0.17</v>
      </c>
      <c r="H82" s="84">
        <f t="shared" si="1"/>
        <v>7140.000000000001</v>
      </c>
    </row>
    <row r="83" spans="1:8" ht="19.5" customHeight="1" thickBot="1">
      <c r="A83" s="38" t="s">
        <v>490</v>
      </c>
      <c r="B83" s="39" t="s">
        <v>491</v>
      </c>
      <c r="C83" s="78" t="s">
        <v>433</v>
      </c>
      <c r="D83" s="41" t="s">
        <v>314</v>
      </c>
      <c r="E83" s="39" t="s">
        <v>492</v>
      </c>
      <c r="F83" s="42">
        <v>7100</v>
      </c>
      <c r="G83" s="43">
        <v>2.217</v>
      </c>
      <c r="H83" s="84">
        <f t="shared" si="1"/>
        <v>15740.7</v>
      </c>
    </row>
    <row r="84" spans="1:8" ht="19.5" customHeight="1">
      <c r="A84" s="19" t="s">
        <v>493</v>
      </c>
      <c r="B84" s="1" t="s">
        <v>494</v>
      </c>
      <c r="C84" s="11" t="s">
        <v>355</v>
      </c>
      <c r="D84" s="3" t="s">
        <v>142</v>
      </c>
      <c r="E84" s="1" t="s">
        <v>495</v>
      </c>
      <c r="F84" s="35">
        <v>6500</v>
      </c>
      <c r="G84" s="36">
        <v>1.54</v>
      </c>
      <c r="H84" s="84">
        <f t="shared" si="1"/>
        <v>10010</v>
      </c>
    </row>
    <row r="85" spans="1:8" ht="19.5" customHeight="1" thickBot="1">
      <c r="A85" s="38" t="s">
        <v>493</v>
      </c>
      <c r="B85" s="39" t="s">
        <v>494</v>
      </c>
      <c r="C85" s="78" t="s">
        <v>355</v>
      </c>
      <c r="D85" s="41" t="s">
        <v>314</v>
      </c>
      <c r="E85" s="39" t="s">
        <v>492</v>
      </c>
      <c r="F85" s="42">
        <v>2600</v>
      </c>
      <c r="G85" s="43">
        <v>0.66</v>
      </c>
      <c r="H85" s="84">
        <f t="shared" si="1"/>
        <v>1716</v>
      </c>
    </row>
    <row r="86" spans="1:8" ht="19.5" customHeight="1" thickBot="1">
      <c r="A86" s="20" t="s">
        <v>496</v>
      </c>
      <c r="B86" s="28" t="s">
        <v>497</v>
      </c>
      <c r="C86" s="34" t="s">
        <v>355</v>
      </c>
      <c r="D86" s="30" t="s">
        <v>498</v>
      </c>
      <c r="E86" s="28" t="s">
        <v>569</v>
      </c>
      <c r="F86" s="31">
        <v>7000</v>
      </c>
      <c r="G86" s="32">
        <v>1.9</v>
      </c>
      <c r="H86" s="84">
        <f t="shared" si="1"/>
        <v>13300</v>
      </c>
    </row>
    <row r="87" spans="1:8" ht="19.5" customHeight="1" thickBot="1">
      <c r="A87" s="50" t="s">
        <v>499</v>
      </c>
      <c r="B87" s="51" t="s">
        <v>500</v>
      </c>
      <c r="C87" s="68" t="s">
        <v>433</v>
      </c>
      <c r="D87" s="53" t="s">
        <v>501</v>
      </c>
      <c r="E87" s="51" t="s">
        <v>502</v>
      </c>
      <c r="F87" s="55">
        <v>5000</v>
      </c>
      <c r="G87" s="56">
        <v>5.321</v>
      </c>
      <c r="H87" s="84">
        <f t="shared" si="1"/>
        <v>26605</v>
      </c>
    </row>
    <row r="88" spans="1:8" ht="19.5" customHeight="1" thickBot="1">
      <c r="A88" s="50" t="s">
        <v>503</v>
      </c>
      <c r="B88" s="51" t="s">
        <v>504</v>
      </c>
      <c r="C88" s="68" t="s">
        <v>291</v>
      </c>
      <c r="D88" s="53" t="s">
        <v>372</v>
      </c>
      <c r="E88" s="51" t="s">
        <v>443</v>
      </c>
      <c r="F88" s="55">
        <v>350</v>
      </c>
      <c r="G88" s="56">
        <v>6.896</v>
      </c>
      <c r="H88" s="84">
        <f t="shared" si="1"/>
        <v>2413.6</v>
      </c>
    </row>
    <row r="89" spans="1:8" ht="19.5" customHeight="1" thickBot="1">
      <c r="A89" s="50" t="s">
        <v>505</v>
      </c>
      <c r="B89" s="51" t="s">
        <v>506</v>
      </c>
      <c r="C89" s="68" t="s">
        <v>291</v>
      </c>
      <c r="D89" s="53" t="s">
        <v>347</v>
      </c>
      <c r="E89" s="51" t="s">
        <v>507</v>
      </c>
      <c r="F89" s="55">
        <v>1400</v>
      </c>
      <c r="G89" s="56">
        <v>7.5</v>
      </c>
      <c r="H89" s="84">
        <f t="shared" si="1"/>
        <v>10500</v>
      </c>
    </row>
    <row r="90" spans="1:8" ht="19.5" customHeight="1">
      <c r="A90" s="20" t="s">
        <v>508</v>
      </c>
      <c r="B90" s="28" t="s">
        <v>509</v>
      </c>
      <c r="C90" s="34" t="s">
        <v>510</v>
      </c>
      <c r="D90" s="30" t="s">
        <v>511</v>
      </c>
      <c r="E90" s="28" t="s">
        <v>512</v>
      </c>
      <c r="F90" s="31">
        <v>300</v>
      </c>
      <c r="G90" s="32">
        <v>0.93</v>
      </c>
      <c r="H90" s="84">
        <f t="shared" si="1"/>
        <v>279</v>
      </c>
    </row>
    <row r="91" spans="1:8" ht="19.5" customHeight="1" thickBot="1">
      <c r="A91" s="38" t="s">
        <v>508</v>
      </c>
      <c r="B91" s="39" t="s">
        <v>509</v>
      </c>
      <c r="C91" s="78" t="s">
        <v>513</v>
      </c>
      <c r="D91" s="41" t="s">
        <v>137</v>
      </c>
      <c r="E91" s="39" t="s">
        <v>514</v>
      </c>
      <c r="F91" s="42">
        <v>450</v>
      </c>
      <c r="G91" s="43">
        <v>0.481</v>
      </c>
      <c r="H91" s="84">
        <f t="shared" si="1"/>
        <v>216.45</v>
      </c>
    </row>
    <row r="92" spans="1:8" ht="19.5" customHeight="1" thickBot="1">
      <c r="A92" s="50" t="s">
        <v>515</v>
      </c>
      <c r="B92" s="51" t="s">
        <v>516</v>
      </c>
      <c r="C92" s="68" t="s">
        <v>291</v>
      </c>
      <c r="D92" s="53" t="s">
        <v>262</v>
      </c>
      <c r="E92" s="51" t="s">
        <v>517</v>
      </c>
      <c r="F92" s="55">
        <v>1100</v>
      </c>
      <c r="G92" s="56">
        <v>1.453</v>
      </c>
      <c r="H92" s="84">
        <f t="shared" si="1"/>
        <v>1598.3000000000002</v>
      </c>
    </row>
    <row r="93" spans="1:8" ht="19.5" customHeight="1">
      <c r="A93" s="20" t="s">
        <v>518</v>
      </c>
      <c r="B93" s="28" t="s">
        <v>519</v>
      </c>
      <c r="C93" s="34" t="s">
        <v>520</v>
      </c>
      <c r="D93" s="30" t="s">
        <v>521</v>
      </c>
      <c r="E93" s="28" t="s">
        <v>522</v>
      </c>
      <c r="F93" s="31">
        <v>3200</v>
      </c>
      <c r="G93" s="32">
        <v>2.104</v>
      </c>
      <c r="H93" s="84">
        <f t="shared" si="1"/>
        <v>6732.8</v>
      </c>
    </row>
    <row r="94" spans="1:8" ht="19.5" customHeight="1" thickBot="1">
      <c r="A94" s="38" t="s">
        <v>523</v>
      </c>
      <c r="B94" s="39" t="s">
        <v>524</v>
      </c>
      <c r="C94" s="78" t="s">
        <v>327</v>
      </c>
      <c r="D94" s="41" t="s">
        <v>525</v>
      </c>
      <c r="E94" s="39" t="s">
        <v>526</v>
      </c>
      <c r="F94" s="42">
        <v>46000</v>
      </c>
      <c r="G94" s="43">
        <v>0.849</v>
      </c>
      <c r="H94" s="84">
        <f t="shared" si="1"/>
        <v>39054</v>
      </c>
    </row>
    <row r="95" spans="1:8" ht="19.5" customHeight="1" thickBot="1">
      <c r="A95" s="50" t="s">
        <v>527</v>
      </c>
      <c r="B95" s="51" t="s">
        <v>338</v>
      </c>
      <c r="C95" s="68" t="s">
        <v>528</v>
      </c>
      <c r="D95" s="53" t="s">
        <v>341</v>
      </c>
      <c r="E95" s="86" t="s">
        <v>341</v>
      </c>
      <c r="F95" s="55">
        <v>1300</v>
      </c>
      <c r="G95" s="56">
        <v>0.89</v>
      </c>
      <c r="H95" s="84">
        <f t="shared" si="1"/>
        <v>1157</v>
      </c>
    </row>
    <row r="96" spans="1:8" ht="19.5" customHeight="1" thickBot="1">
      <c r="A96" s="50" t="s">
        <v>529</v>
      </c>
      <c r="B96" s="51" t="s">
        <v>530</v>
      </c>
      <c r="C96" s="68" t="s">
        <v>528</v>
      </c>
      <c r="D96" s="69" t="s">
        <v>531</v>
      </c>
      <c r="E96" s="51" t="s">
        <v>570</v>
      </c>
      <c r="F96" s="55">
        <v>150</v>
      </c>
      <c r="G96" s="56">
        <v>6.349</v>
      </c>
      <c r="H96" s="84">
        <f t="shared" si="1"/>
        <v>952.35</v>
      </c>
    </row>
    <row r="97" spans="1:8" ht="19.5" customHeight="1" thickBot="1">
      <c r="A97" s="50" t="s">
        <v>532</v>
      </c>
      <c r="B97" s="51" t="s">
        <v>533</v>
      </c>
      <c r="C97" s="68" t="s">
        <v>534</v>
      </c>
      <c r="D97" s="81" t="s">
        <v>535</v>
      </c>
      <c r="E97" s="51" t="s">
        <v>571</v>
      </c>
      <c r="F97" s="55">
        <v>4700</v>
      </c>
      <c r="G97" s="56">
        <v>0.651</v>
      </c>
      <c r="H97" s="84">
        <f t="shared" si="1"/>
        <v>3059.7000000000003</v>
      </c>
    </row>
    <row r="98" spans="1:8" ht="19.5" customHeight="1" thickBot="1">
      <c r="A98" s="50" t="s">
        <v>536</v>
      </c>
      <c r="B98" s="51" t="s">
        <v>435</v>
      </c>
      <c r="C98" s="68" t="s">
        <v>534</v>
      </c>
      <c r="D98" s="81" t="s">
        <v>537</v>
      </c>
      <c r="E98" s="51" t="s">
        <v>572</v>
      </c>
      <c r="F98" s="55">
        <v>4000</v>
      </c>
      <c r="G98" s="56">
        <v>3.274</v>
      </c>
      <c r="H98" s="84">
        <f t="shared" si="1"/>
        <v>13096</v>
      </c>
    </row>
    <row r="99" spans="1:8" ht="19.5" customHeight="1" thickBot="1">
      <c r="A99" s="50" t="s">
        <v>538</v>
      </c>
      <c r="B99" s="51" t="s">
        <v>539</v>
      </c>
      <c r="C99" s="68" t="s">
        <v>534</v>
      </c>
      <c r="D99" s="69" t="s">
        <v>540</v>
      </c>
      <c r="E99" s="51" t="s">
        <v>282</v>
      </c>
      <c r="F99" s="55">
        <v>700</v>
      </c>
      <c r="G99" s="56">
        <v>1.04</v>
      </c>
      <c r="H99" s="84">
        <f t="shared" si="1"/>
        <v>728</v>
      </c>
    </row>
    <row r="100" spans="1:8" ht="19.5" customHeight="1" thickBot="1">
      <c r="A100" s="50" t="s">
        <v>541</v>
      </c>
      <c r="B100" s="51" t="s">
        <v>542</v>
      </c>
      <c r="C100" s="68" t="s">
        <v>543</v>
      </c>
      <c r="D100" s="53" t="s">
        <v>372</v>
      </c>
      <c r="E100" s="51" t="s">
        <v>443</v>
      </c>
      <c r="F100" s="55">
        <v>900</v>
      </c>
      <c r="G100" s="56">
        <v>2.217</v>
      </c>
      <c r="H100" s="84">
        <f t="shared" si="1"/>
        <v>1995.3000000000002</v>
      </c>
    </row>
    <row r="101" spans="1:8" ht="19.5" customHeight="1" thickBot="1">
      <c r="A101" s="20" t="s">
        <v>544</v>
      </c>
      <c r="B101" s="28" t="s">
        <v>545</v>
      </c>
      <c r="C101" s="34" t="s">
        <v>534</v>
      </c>
      <c r="D101" s="82" t="s">
        <v>546</v>
      </c>
      <c r="E101" s="28" t="s">
        <v>282</v>
      </c>
      <c r="F101" s="31">
        <v>250</v>
      </c>
      <c r="G101" s="32">
        <v>2.57</v>
      </c>
      <c r="H101" s="84">
        <f t="shared" si="1"/>
        <v>642.5</v>
      </c>
    </row>
    <row r="102" spans="1:8" ht="170.25" customHeight="1">
      <c r="A102" s="20" t="s">
        <v>547</v>
      </c>
      <c r="B102" s="28" t="s">
        <v>548</v>
      </c>
      <c r="C102" s="34" t="s">
        <v>340</v>
      </c>
      <c r="D102" s="30" t="s">
        <v>549</v>
      </c>
      <c r="E102" s="28"/>
      <c r="F102" s="31">
        <v>240</v>
      </c>
      <c r="G102" s="32">
        <v>10.3</v>
      </c>
      <c r="H102" s="87">
        <f t="shared" si="1"/>
        <v>2472</v>
      </c>
    </row>
    <row r="103" ht="15">
      <c r="H103" s="85">
        <f>SUM(H2:H102)</f>
        <v>1301696.1820000005</v>
      </c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Velimir Koljević</cp:lastModifiedBy>
  <cp:lastPrinted>2018-04-02T10:05:51Z</cp:lastPrinted>
  <dcterms:created xsi:type="dcterms:W3CDTF">2018-03-20T13:23:28Z</dcterms:created>
  <dcterms:modified xsi:type="dcterms:W3CDTF">2018-04-23T12:53:39Z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dd8c11f9-853f-419a-82dc-5878c2aa0d5b</vt:lpwstr>
  </property>
</Properties>
</file>