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6555" activeTab="1"/>
  </bookViews>
  <sheets>
    <sheet name="Chart1" sheetId="2" r:id="rId1"/>
    <sheet name="0817 Lekovi" sheetId="1" r:id="rId2"/>
  </sheets>
  <definedNames>
    <definedName name="_xlnm._FilterDatabase" localSheetId="1" hidden="1">'0817 Lekovi'!$A$1:$O$86</definedName>
    <definedName name="_xlnm.Print_Area" localSheetId="1">'0817 Lekovi'!$A$1:$O$88</definedName>
  </definedNames>
  <calcPr calcId="152511"/>
</workbook>
</file>

<file path=xl/calcChain.xml><?xml version="1.0" encoding="utf-8"?>
<calcChain xmlns="http://schemas.openxmlformats.org/spreadsheetml/2006/main">
  <c r="J85" i="1" l="1"/>
  <c r="K85" i="1"/>
  <c r="N2" i="1"/>
  <c r="N79" i="1"/>
  <c r="N59" i="1"/>
  <c r="N51" i="1"/>
  <c r="N41" i="1"/>
  <c r="N10" i="1"/>
  <c r="N63" i="1"/>
  <c r="N57" i="1"/>
  <c r="N50" i="1"/>
  <c r="N23" i="1"/>
  <c r="N9" i="1"/>
  <c r="N87" i="1"/>
  <c r="N62" i="1"/>
  <c r="N56" i="1"/>
  <c r="N49" i="1"/>
  <c r="N21" i="1"/>
  <c r="N8" i="1"/>
  <c r="N80" i="1"/>
  <c r="N60" i="1"/>
  <c r="N52" i="1"/>
  <c r="N45" i="1"/>
  <c r="N20" i="1"/>
  <c r="L2" i="1" l="1"/>
  <c r="L86" i="1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2" i="1"/>
  <c r="J87" i="1" l="1"/>
  <c r="J86" i="1"/>
  <c r="K7" i="1" l="1"/>
  <c r="K31" i="1"/>
  <c r="K47" i="1"/>
  <c r="K63" i="1"/>
  <c r="K79" i="1"/>
  <c r="K4" i="1"/>
  <c r="K28" i="1"/>
  <c r="K9" i="1"/>
  <c r="K33" i="1"/>
  <c r="K49" i="1"/>
  <c r="K65" i="1"/>
  <c r="K10" i="1"/>
  <c r="K26" i="1"/>
  <c r="K42" i="1"/>
  <c r="K58" i="1"/>
  <c r="K74" i="1"/>
  <c r="K52" i="1"/>
  <c r="K3" i="1"/>
  <c r="K23" i="1"/>
  <c r="K55" i="1"/>
  <c r="K20" i="1"/>
  <c r="K48" i="1"/>
  <c r="K80" i="1"/>
  <c r="K17" i="1"/>
  <c r="K41" i="1"/>
  <c r="K73" i="1"/>
  <c r="K34" i="1"/>
  <c r="K66" i="1"/>
  <c r="K68" i="1"/>
  <c r="K11" i="1"/>
  <c r="K19" i="1"/>
  <c r="K27" i="1"/>
  <c r="K35" i="1"/>
  <c r="K43" i="1"/>
  <c r="K51" i="1"/>
  <c r="K59" i="1"/>
  <c r="K67" i="1"/>
  <c r="K75" i="1"/>
  <c r="K83" i="1"/>
  <c r="K8" i="1"/>
  <c r="K16" i="1"/>
  <c r="K24" i="1"/>
  <c r="K32" i="1"/>
  <c r="K44" i="1"/>
  <c r="K56" i="1"/>
  <c r="K72" i="1"/>
  <c r="K5" i="1"/>
  <c r="K13" i="1"/>
  <c r="K21" i="1"/>
  <c r="K29" i="1"/>
  <c r="K37" i="1"/>
  <c r="K45" i="1"/>
  <c r="K53" i="1"/>
  <c r="K61" i="1"/>
  <c r="K69" i="1"/>
  <c r="K77" i="1"/>
  <c r="K6" i="1"/>
  <c r="K14" i="1"/>
  <c r="K22" i="1"/>
  <c r="K30" i="1"/>
  <c r="K38" i="1"/>
  <c r="K46" i="1"/>
  <c r="K54" i="1"/>
  <c r="K62" i="1"/>
  <c r="K70" i="1"/>
  <c r="K78" i="1"/>
  <c r="K36" i="1"/>
  <c r="K60" i="1"/>
  <c r="K76" i="1"/>
  <c r="K15" i="1"/>
  <c r="K39" i="1"/>
  <c r="K71" i="1"/>
  <c r="K12" i="1"/>
  <c r="K40" i="1"/>
  <c r="K64" i="1"/>
  <c r="K25" i="1"/>
  <c r="K57" i="1"/>
  <c r="K81" i="1"/>
  <c r="K18" i="1"/>
  <c r="K50" i="1"/>
  <c r="K82" i="1"/>
  <c r="K84" i="1"/>
</calcChain>
</file>

<file path=xl/sharedStrings.xml><?xml version="1.0" encoding="utf-8"?>
<sst xmlns="http://schemas.openxmlformats.org/spreadsheetml/2006/main" count="413" uniqueCount="202">
  <si>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</si>
  <si>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</si>
  <si>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</si>
  <si>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</si>
  <si>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</si>
  <si>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</si>
  <si>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</si>
  <si>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</si>
  <si>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</si>
  <si>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</si>
  <si>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</si>
  <si>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</si>
  <si>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</si>
  <si>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</si>
  <si>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A02BA02   </t>
  </si>
  <si>
    <t xml:space="preserve">ranitidin inj 5*50mg/2ml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</si>
  <si>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A02BA03   </t>
  </si>
  <si>
    <t xml:space="preserve">famotidin film tableta 30*20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</si>
  <si>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A05BA51   </t>
  </si>
  <si>
    <t xml:space="preserve">L-ornitin L-aspartat inf 10*5g/10ml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</si>
  <si>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A10BA02   </t>
  </si>
  <si>
    <t xml:space="preserve">metformin film tableta 30*500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</si>
  <si>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metformin film tableta 30*850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</si>
  <si>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A11CC03   </t>
  </si>
  <si>
    <t xml:space="preserve">alfakalcidol kapsula meka 50*0.25 mcg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</si>
  <si>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A11HA02   </t>
  </si>
  <si>
    <t xml:space="preserve">piridoksin amp 50x50mg/2ml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</si>
  <si>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A12BA01   </t>
  </si>
  <si>
    <t xml:space="preserve">kalijum hlorid tableta/prašak, 30*1 g (može se ponuditi i prašak od 10 kesica)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</si>
  <si>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</si>
  <si>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</si>
  <si>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B02BA01   </t>
  </si>
  <si>
    <t xml:space="preserve">fitomenadion amp. 5*2 mg/0,2ml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</si>
  <si>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</si>
  <si>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B05BA01   </t>
  </si>
  <si>
    <t xml:space="preserve">aminokiseline (i kombinacija sa vitaminima i mineralima) rastvor za inf. 10%,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</si>
  <si>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aminokisjeline  (i kombinacija sa vitaminima i mineralima) rastvor za inf. 15%,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</si>
  <si>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B05BA03   </t>
  </si>
  <si>
    <t xml:space="preserve">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</si>
  <si>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inf. 10%, 500, 10%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</si>
  <si>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B05BB01   </t>
  </si>
  <si>
    <t xml:space="preserve">natrijum hlorid, kalijum hlorid, kalcijum hlorid, magnezijum hlorid, natrijum laktat, inf.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</si>
  <si>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B05BB02   </t>
  </si>
  <si>
    <t xml:space="preserve">natrijum hlorid+glukoza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</si>
  <si>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B05CX10   </t>
  </si>
  <si>
    <t xml:space="preserve">manitol;sorbitol 5L- Ispirol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</si>
  <si>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C01CA01   </t>
  </si>
  <si>
    <t xml:space="preserve">etilefrin hydrohlorid inj 6*10mg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</si>
  <si>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C01CA03   </t>
  </si>
  <si>
    <t xml:space="preserve">noradrenalin amp 5*2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</si>
  <si>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C03BA11   </t>
  </si>
  <si>
    <t xml:space="preserve">indapamid film tableta 30*2.5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</si>
  <si>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C03CA01   </t>
  </si>
  <si>
    <t xml:space="preserve">furosemid inj 50*20mg/2ml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</si>
  <si>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C03DA01   </t>
  </si>
  <si>
    <t xml:space="preserve">spironolakton tableta 50*25 mg (može se ponuditi i pakovanje od 40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</si>
  <si>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C07AB02   </t>
  </si>
  <si>
    <t xml:space="preserve">metoprolol film tableta 28*50mg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</si>
  <si>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metoprolol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</si>
  <si>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C07AG02   </t>
  </si>
  <si>
    <t xml:space="preserve">karvedilol tableta  28*12.5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</si>
  <si>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C08DA01   </t>
  </si>
  <si>
    <t xml:space="preserve">verapamil obložena tableta 30*80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</si>
  <si>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C08DB01   </t>
  </si>
  <si>
    <t xml:space="preserve">diltiazem tableta sa produženim oslobadanjem 30*90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</si>
  <si>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C09AA02   </t>
  </si>
  <si>
    <t xml:space="preserve">C09AA03   </t>
  </si>
  <si>
    <t xml:space="preserve">lizinopril tableta 30*10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</si>
  <si>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C10AA01   </t>
  </si>
  <si>
    <t xml:space="preserve">simvastatin film tableta 20*20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</si>
  <si>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simvastatin film tableta 20*10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</si>
  <si>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G02AD02   </t>
  </si>
  <si>
    <t xml:space="preserve">dinoproston vagin 4*3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</si>
  <si>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G03AA07   </t>
  </si>
  <si>
    <t xml:space="preserve">levonorgestrel, etinilestradiol obložena tableta 21*0.15mg+0.03mg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</si>
  <si>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G04CB01   </t>
  </si>
  <si>
    <t xml:space="preserve">finasterid film tableta 28*5 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</si>
  <si>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H02AB04   </t>
  </si>
  <si>
    <t xml:space="preserve">metilprednizolon praš. 15*20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</si>
  <si>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metilprednizolon inj 1*40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</si>
  <si>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H03BA02   </t>
  </si>
  <si>
    <t xml:space="preserve">propiltiouracil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</si>
  <si>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H03BB02</t>
  </si>
  <si>
    <t>tiamazol tableta 20*20 mg</t>
  </si>
  <si>
    <t xml:space="preserve">J01CA01   </t>
  </si>
  <si>
    <t xml:space="preserve">ampicilin prašak za inj. 100x1000mg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</si>
  <si>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J01CA04   </t>
  </si>
  <si>
    <t xml:space="preserve">amoksicilin kapsula 16*250 mg (može se ponuditi pakovanje od 20 kapsula)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</si>
  <si>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J01CR02   </t>
  </si>
  <si>
    <t xml:space="preserve">amoksicilin, klavulanska kisjelina film tablleta 15*(250+125)mg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</si>
  <si>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amoksicilin, klavulanska kisjelina film tablleta 20*(500+125)mg (može se ponuditi pakovanje od 15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</si>
  <si>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J01DE01   </t>
  </si>
  <si>
    <t xml:space="preserve">cefepim lio b 5*1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</si>
  <si>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J01FA09   </t>
  </si>
  <si>
    <t xml:space="preserve">klaritromicin film tableta 14*500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</si>
  <si>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J01FA10   </t>
  </si>
  <si>
    <t xml:space="preserve">azitromicin tableta film, 3*500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</si>
  <si>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azitromicin tvrda kapsula, 6*250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</si>
  <si>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J01GB03   </t>
  </si>
  <si>
    <t xml:space="preserve">gentamicin amp. 10*80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</si>
  <si>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gentamicin amp. 10*120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</si>
  <si>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J01MA02   </t>
  </si>
  <si>
    <t xml:space="preserve">ciprofloksacin inf.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</si>
  <si>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J02AB01   </t>
  </si>
  <si>
    <t xml:space="preserve">aciklovir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</si>
  <si>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L01AX03   </t>
  </si>
  <si>
    <t xml:space="preserve">temozolamid kapsula tvrda 5*250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</si>
  <si>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temozolamid kapsula tvrda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</si>
  <si>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L01BC02   </t>
  </si>
  <si>
    <t xml:space="preserve">fluorouracil amp. 1*250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</si>
  <si>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L01CB01   </t>
  </si>
  <si>
    <t xml:space="preserve">etopozid konc. za inf. 1*100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</si>
  <si>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L01CD01   </t>
  </si>
  <si>
    <t xml:space="preserve">paklitaksel inf 1*30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</si>
  <si>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L01DB01   </t>
  </si>
  <si>
    <t xml:space="preserve">doksorubicin lio boč 1x50mg/25ml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</si>
  <si>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L01DC01   </t>
  </si>
  <si>
    <t xml:space="preserve">bleomicin amp. 1*15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</si>
  <si>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L01XA02   </t>
  </si>
  <si>
    <t xml:space="preserve">karboplatin inf. 1*150 mg/15ml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</si>
  <si>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L01XE01   </t>
  </si>
  <si>
    <t xml:space="preserve">imatinib film tableta 120*100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</si>
  <si>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L01XX19   </t>
  </si>
  <si>
    <t xml:space="preserve">irinotecan inj 1*100mg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</si>
  <si>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L03AX03   </t>
  </si>
  <si>
    <t xml:space="preserve">BCG imunoterapeutik lio boč 1*12.5mg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</si>
  <si>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M01AB05   </t>
  </si>
  <si>
    <t xml:space="preserve">diklofenak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</si>
  <si>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M01AB15   </t>
  </si>
  <si>
    <t xml:space="preserve">ketorolak amp. 5*30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</si>
  <si>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N03AE01   </t>
  </si>
  <si>
    <t xml:space="preserve">klonazepam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</si>
  <si>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N03AF01   </t>
  </si>
  <si>
    <t xml:space="preserve">karbamazepin tableta 50*200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</si>
  <si>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N03AX09   </t>
  </si>
  <si>
    <t xml:space="preserve">lamotrigin tableta 30*50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</si>
  <si>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</si>
  <si>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</si>
  <si>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N05AL01   </t>
  </si>
  <si>
    <t xml:space="preserve">sulpirid tableta 12*200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</si>
  <si>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N05BA01   </t>
  </si>
  <si>
    <t xml:space="preserve">diazepam tableta 30*5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</si>
  <si>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</si>
  <si>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</si>
  <si>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N05BA06   </t>
  </si>
  <si>
    <t xml:space="preserve">lorazepam tableta 30*1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</si>
  <si>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lorazepam tableta 20*2.5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</si>
  <si>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N06AA09   </t>
  </si>
  <si>
    <t xml:space="preserve">amitriptilin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</si>
  <si>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amitriptilin tableta 100*10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</si>
  <si>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N06AA21   </t>
  </si>
  <si>
    <t xml:space="preserve">maprotilin film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</si>
  <si>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R03DA05   </t>
  </si>
  <si>
    <t xml:space="preserve">aminofillin inj 10*250 mg/10ml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</si>
  <si>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R06AC03   </t>
  </si>
  <si>
    <t xml:space="preserve">hloropiramin amp. 10*20 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</si>
  <si>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S01AD03   </t>
  </si>
  <si>
    <t xml:space="preserve">aciklovir mast za oci 3%, 4,5g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</si>
  <si>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S01AX13   </t>
  </si>
  <si>
    <t xml:space="preserve">ciprofloksacin kapi za oci 0.3%,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</si>
  <si>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S01EB01   </t>
  </si>
  <si>
    <t xml:space="preserve">pilokarpin 2% kapi za oci, 10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</si>
  <si>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0817</t>
  </si>
  <si>
    <t xml:space="preserve">enalapril tableta 30*10 mg 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</si>
  <si>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procijenjena jedinična</t>
  </si>
  <si>
    <t>Zdravlje AD, Leskovac</t>
  </si>
  <si>
    <t>kut</t>
  </si>
  <si>
    <t>Sintopozid, koncentrat za rastovor za infuziju, 1.bocica, 100mg/5ml</t>
  </si>
  <si>
    <t>Sindaxel, koncentrat za rastvor za infuziju, 1. bocica, 30mg/5ml</t>
  </si>
  <si>
    <t>Maprotilin, film tableta, 30x25mg</t>
  </si>
  <si>
    <t>Carboplasin, koncentrat za rastvor za infuziju, 1.bocica, 150mg/15ml</t>
  </si>
  <si>
    <t>Irinotesin, koncentrat za rastvor za infuziju, 1. bocica, 100mg/5ml</t>
  </si>
  <si>
    <t xml:space="preserve"> Actavis Italy S.p.A.</t>
  </si>
  <si>
    <t xml:space="preserve">ulcodin 5*50mg/2ml  </t>
  </si>
  <si>
    <t>alkaloid ad skopje</t>
  </si>
  <si>
    <t xml:space="preserve">vitamin B6 alkaloid 50x50mg/2ml          </t>
  </si>
  <si>
    <t xml:space="preserve">furosemid alkaloid 50*20mg/2ml   </t>
  </si>
  <si>
    <t>pimef 5*1g</t>
  </si>
  <si>
    <t>gentamicin alkaloid 10*80 mg/2ml</t>
  </si>
  <si>
    <t>gentamicin alkaloid 10*120mg/2 ml</t>
  </si>
  <si>
    <t>citeral 5*100mg/10 ml</t>
  </si>
  <si>
    <t>Kaleorid® 30 x 1000 mg</t>
  </si>
  <si>
    <t>Leo Pharma SA, Danske</t>
  </si>
  <si>
    <t>Magnesio solfato, 5 x 10%, 10ml</t>
  </si>
  <si>
    <t>Monico SpA, Italija</t>
  </si>
  <si>
    <t>Etilefrine SERB 6 x 10mg/1ml</t>
  </si>
  <si>
    <t>Serb Laboratoires, Francuska</t>
  </si>
  <si>
    <t>Noradrenalina tartrato 5 x 2mg</t>
  </si>
  <si>
    <t>Ampicillin 1g, 50 x 1g</t>
  </si>
  <si>
    <t>Antibiotice, Rumunija</t>
  </si>
  <si>
    <t>Bleo-cell, 1 x 15mg</t>
  </si>
  <si>
    <t>Cell pharm GmbH, Njemačka</t>
  </si>
  <si>
    <t>Onko BCG 1 x 100mg</t>
  </si>
  <si>
    <t>Biomed Lublin, Poljska</t>
  </si>
  <si>
    <t>Aminophylline Demo 50 x 250mg/10ml</t>
  </si>
  <si>
    <t>Demo, Grčka</t>
  </si>
  <si>
    <t>S01ECOJ</t>
  </si>
  <si>
    <t>Durzolamid sol 2%  5ml</t>
  </si>
  <si>
    <r>
      <t xml:space="preserve">Aciklovir, tablete, </t>
    </r>
    <r>
      <rPr>
        <sz val="10"/>
        <color rgb="FFFF0000"/>
        <rFont val="Times New Roman"/>
        <family val="1"/>
        <charset val="238"/>
      </rPr>
      <t>25</t>
    </r>
    <r>
      <rPr>
        <sz val="10"/>
        <color theme="1"/>
        <rFont val="Times New Roman"/>
        <family val="1"/>
        <charset val="238"/>
      </rPr>
      <t>x200mg</t>
    </r>
  </si>
  <si>
    <t>Medica d.o.o.</t>
  </si>
  <si>
    <t xml:space="preserve">S.C.SINDAN-PHARMA S.R.L. Rumunija                                         </t>
  </si>
  <si>
    <t xml:space="preserve">S.C.SINDAN-PHARMA S.R.L. Rumunija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</si>
</sst>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6" fillId="0" borderId="0"/>
  </cellStyleXfs>
  <cellXfs count="96">
    <xf numFmtId="0" fontId="0" fillId="0" borderId="0" xfId="0"/>
    <xf numFmtId="0" fontId="3" fillId="0" borderId="0" xfId="0" applyFont="1" applyFill="1" applyBorder="1"/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/>
    <xf numFmtId="4" fontId="8" fillId="0" borderId="1" xfId="3" applyNumberFormat="1" applyFont="1" applyFill="1" applyBorder="1"/>
    <xf numFmtId="4" fontId="8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/>
    <xf numFmtId="4" fontId="7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3" fontId="8" fillId="0" borderId="1" xfId="0" applyNumberFormat="1" applyFont="1" applyFill="1" applyBorder="1"/>
    <xf numFmtId="2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/>
    <xf numFmtId="2" fontId="8" fillId="0" borderId="1" xfId="0" applyNumberFormat="1" applyFont="1" applyBorder="1"/>
    <xf numFmtId="2" fontId="8" fillId="0" borderId="1" xfId="11" applyNumberFormat="1" applyFont="1" applyFill="1" applyBorder="1"/>
    <xf numFmtId="2" fontId="8" fillId="0" borderId="1" xfId="11" applyNumberFormat="1" applyFont="1" applyBorder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4" fontId="7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/>
    <xf numFmtId="4" fontId="8" fillId="0" borderId="0" xfId="3" applyNumberFormat="1" applyFont="1" applyFill="1" applyBorder="1"/>
    <xf numFmtId="0" fontId="7" fillId="0" borderId="0" xfId="0" applyFont="1" applyFill="1" applyBorder="1"/>
    <xf numFmtId="1" fontId="9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/>
    <xf numFmtId="4" fontId="8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top"/>
    </xf>
    <xf numFmtId="0" fontId="8" fillId="0" borderId="0" xfId="7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0" fontId="8" fillId="0" borderId="0" xfId="7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1" xfId="0" applyNumberFormat="1" applyFont="1" applyFill="1" applyBorder="1"/>
    <xf numFmtId="0" fontId="11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8" fillId="3" borderId="1" xfId="3" applyNumberFormat="1" applyFont="1" applyFill="1" applyBorder="1"/>
    <xf numFmtId="4" fontId="8" fillId="3" borderId="1" xfId="0" applyNumberFormat="1" applyFont="1" applyFill="1" applyBorder="1"/>
    <xf numFmtId="3" fontId="8" fillId="3" borderId="1" xfId="0" applyNumberFormat="1" applyFont="1" applyFill="1" applyBorder="1"/>
    <xf numFmtId="4" fontId="8" fillId="3" borderId="1" xfId="0" applyNumberFormat="1" applyFont="1" applyFill="1" applyBorder="1" applyAlignment="1">
      <alignment vertical="top"/>
    </xf>
    <xf numFmtId="0" fontId="1" fillId="0" borderId="0" xfId="0" applyFont="1"/>
    <xf numFmtId="4" fontId="14" fillId="3" borderId="1" xfId="3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4" fontId="14" fillId="3" borderId="1" xfId="3" applyNumberFormat="1" applyFont="1" applyFill="1" applyBorder="1" applyAlignment="1">
      <alignment horizontal="center"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'0817 Lekovi'!$A$1:$O$84</c:f>
              <c:multiLvlStrCache>
                <c:ptCount val="165"/>
                <c:lvl>
                  <c:pt idx="0">
                    <c:v>1</c:v>
                  </c:pt>
                  <c:pt idx="1">
                    <c:v>A02BA02   </c:v>
                  </c:pt>
                  <c:pt idx="2">
                    <c:v>ranitidin inj 5*50mg/2ml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ulcodin 5*50mg/2ml  </c:v>
                  </c:pt>
                  <c:pt idx="4">
                    <c:v>alkaloid ad skopje</c:v>
                  </c:pt>
                  <c:pt idx="5">
                    <c:v>kut</c:v>
                  </c:pt>
                  <c:pt idx="6">
                    <c:v>80000</c:v>
                  </c:pt>
                  <c:pt idx="7">
                    <c:v>80000</c:v>
                  </c:pt>
                  <c:pt idx="8">
                    <c:v>0,92</c:v>
                  </c:pt>
                  <c:pt idx="9">
                    <c:v>73.600,00</c:v>
                  </c:pt>
                  <c:pt idx="10">
                    <c:v>0,92</c:v>
                  </c:pt>
                  <c:pt idx="11">
                    <c:v>73.600,00</c:v>
                  </c:pt>
                  <c:pt idx="12">
                    <c:v>Medica d.o.o.</c:v>
                  </c:pt>
                  <c:pt idx="13">
                    <c:v>sedamdesettrihiljadešeststotinaeura  i nulacenti</c:v>
                  </c:pt>
                  <c:pt idx="14">
                    <c:v>0817</c:v>
                  </c:pt>
                  <c:pt idx="15">
                    <c:v>9</c:v>
                  </c:pt>
                  <c:pt idx="16">
                    <c:v>A12CC02   </c:v>
                  </c:pt>
                  <c:pt idx="17">
                    <c:v>magnezijum sulfat 10% amp 5*10ml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Magnesio solfato, 5 x 10%, 10ml</c:v>
                  </c:pt>
                  <c:pt idx="19">
                    <c:v>Monico SpA, Italija</c:v>
                  </c:pt>
                  <c:pt idx="20">
                    <c:v>kut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5,50</c:v>
                  </c:pt>
                  <c:pt idx="24">
                    <c:v>2.750,00</c:v>
                  </c:pt>
                  <c:pt idx="25">
                    <c:v>5,50</c:v>
                  </c:pt>
                  <c:pt idx="26">
                    <c:v>2.750,00</c:v>
                  </c:pt>
                  <c:pt idx="27">
                    <c:v>Medica d.o.o.</c:v>
                  </c:pt>
                  <c:pt idx="28">
                    <c:v>dvijehiljadesedamstotinapedeseteura  i nulacenti</c:v>
                  </c:pt>
                  <c:pt idx="29">
                    <c:v>0817</c:v>
                  </c:pt>
                  <c:pt idx="30">
                    <c:v>20</c:v>
                  </c:pt>
                  <c:pt idx="31">
                    <c:v>C01CA03   </c:v>
                  </c:pt>
                  <c:pt idx="32">
                    <c:v>noradrenalin amp 5*2 mg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Noradrenalina tartrato 5 x 2mg</c:v>
                  </c:pt>
                  <c:pt idx="34">
                    <c:v>Monico SpA, Italija</c:v>
                  </c:pt>
                  <c:pt idx="35">
                    <c:v>kut</c:v>
                  </c:pt>
                  <c:pt idx="36">
                    <c:v>4000</c:v>
                  </c:pt>
                  <c:pt idx="37">
                    <c:v>4000</c:v>
                  </c:pt>
                  <c:pt idx="38">
                    <c:v>3,05</c:v>
                  </c:pt>
                  <c:pt idx="39">
                    <c:v>12.200,00</c:v>
                  </c:pt>
                  <c:pt idx="40">
                    <c:v>3,05</c:v>
                  </c:pt>
                  <c:pt idx="41">
                    <c:v>12.200,00</c:v>
                  </c:pt>
                  <c:pt idx="42">
                    <c:v>Medica d.o.o.</c:v>
                  </c:pt>
                  <c:pt idx="43">
                    <c:v>dvanaesthiljadadvijestotineeura  i nulacenti</c:v>
                  </c:pt>
                  <c:pt idx="44">
                    <c:v>0817</c:v>
                  </c:pt>
                  <c:pt idx="45">
                    <c:v>22</c:v>
                  </c:pt>
                  <c:pt idx="46">
                    <c:v>C03CA01   </c:v>
                  </c:pt>
                  <c:pt idx="47">
                    <c:v>furosemid inj 50*20mg/2ml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48">
                    <c:v>furosemid alkaloid 50*20mg/2ml   </c:v>
                  </c:pt>
                  <c:pt idx="49">
                    <c:v>alkaloid ad skopje</c:v>
                  </c:pt>
                  <c:pt idx="50">
                    <c:v>kut</c:v>
                  </c:pt>
                  <c:pt idx="51">
                    <c:v>2800</c:v>
                  </c:pt>
                  <c:pt idx="52">
                    <c:v>2800</c:v>
                  </c:pt>
                  <c:pt idx="53">
                    <c:v>8,00</c:v>
                  </c:pt>
                  <c:pt idx="54">
                    <c:v>22.400,00</c:v>
                  </c:pt>
                  <c:pt idx="55">
                    <c:v>8,00</c:v>
                  </c:pt>
                  <c:pt idx="56">
                    <c:v>22.400,00</c:v>
                  </c:pt>
                  <c:pt idx="57">
                    <c:v>Medica d.o.o.</c:v>
                  </c:pt>
                  <c:pt idx="58">
                    <c:v>dvadesetdvijehiljadečetiristotineeura  i nulacenti</c:v>
                  </c:pt>
                  <c:pt idx="59">
                    <c:v>0817</c:v>
                  </c:pt>
                  <c:pt idx="60">
                    <c:v>40</c:v>
                  </c:pt>
                  <c:pt idx="61">
                    <c:v>J01CA01   </c:v>
                  </c:pt>
                  <c:pt idx="62">
                    <c:v>ampicilin prašak za inj. 100x1000mg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3">
                    <c:v>Ampicillin 1g, 50 x 1g</c:v>
                  </c:pt>
                  <c:pt idx="64">
                    <c:v>Antibiotice, Rumunija</c:v>
                  </c:pt>
                  <c:pt idx="65">
                    <c:v>kut</c:v>
                  </c:pt>
                  <c:pt idx="66">
                    <c:v>100</c:v>
                  </c:pt>
                  <c:pt idx="67">
                    <c:v>100</c:v>
                  </c:pt>
                  <c:pt idx="68">
                    <c:v>50,00</c:v>
                  </c:pt>
                  <c:pt idx="69">
                    <c:v>5.000,00</c:v>
                  </c:pt>
                  <c:pt idx="70">
                    <c:v>50,00</c:v>
                  </c:pt>
                  <c:pt idx="71">
                    <c:v>5.000,00</c:v>
                  </c:pt>
                  <c:pt idx="72">
                    <c:v>Medica d.o.o.</c:v>
                  </c:pt>
                  <c:pt idx="73">
                    <c:v>pethiljadaeura  i nulacenti</c:v>
                  </c:pt>
                  <c:pt idx="74">
                    <c:v>0817</c:v>
                  </c:pt>
                  <c:pt idx="75">
                    <c:v>44</c:v>
                  </c:pt>
                  <c:pt idx="76">
                    <c:v>J01DE01   </c:v>
                  </c:pt>
                  <c:pt idx="77">
                    <c:v>cefepim lio b 5*1 g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78">
                    <c:v>pimef 5*1g</c:v>
                  </c:pt>
                  <c:pt idx="79">
                    <c:v>alkaloid ad skopje</c:v>
                  </c:pt>
                  <c:pt idx="80">
                    <c:v>kut</c:v>
                  </c:pt>
                  <c:pt idx="81">
                    <c:v>200</c:v>
                  </c:pt>
                  <c:pt idx="82">
                    <c:v>200</c:v>
                  </c:pt>
                  <c:pt idx="83">
                    <c:v>23,09</c:v>
                  </c:pt>
                  <c:pt idx="84">
                    <c:v>4.618,00</c:v>
                  </c:pt>
                  <c:pt idx="85">
                    <c:v>23,09</c:v>
                  </c:pt>
                  <c:pt idx="86">
                    <c:v>4.618,00</c:v>
                  </c:pt>
                  <c:pt idx="87">
                    <c:v>Medica d.o.o.</c:v>
                  </c:pt>
                  <c:pt idx="88">
                    <c:v>četirihiljadešeststotinaosamnaesteura  i nulacenti</c:v>
                  </c:pt>
                  <c:pt idx="89">
                    <c:v>0817</c:v>
                  </c:pt>
                  <c:pt idx="90">
                    <c:v>51</c:v>
                  </c:pt>
                  <c:pt idx="91">
                    <c:v>J02AB01   </c:v>
                  </c:pt>
                  <c:pt idx="92">
                    <c:v>aciklovir tableta 30*200mg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Aciklovir, tablete, 25x200mg</c:v>
                  </c:pt>
                  <c:pt idx="94">
                    <c:v>Zdravlje AD, Leskovac</c:v>
                  </c:pt>
                  <c:pt idx="95">
                    <c:v>kut</c:v>
                  </c:pt>
                  <c:pt idx="96">
                    <c:v>1750</c:v>
                  </c:pt>
                  <c:pt idx="97">
                    <c:v>1750</c:v>
                  </c:pt>
                  <c:pt idx="98">
                    <c:v>3,32</c:v>
                  </c:pt>
                  <c:pt idx="99">
                    <c:v>5.810,00</c:v>
                  </c:pt>
                  <c:pt idx="100">
                    <c:v>3,32</c:v>
                  </c:pt>
                  <c:pt idx="101">
                    <c:v>5.810,00</c:v>
                  </c:pt>
                  <c:pt idx="102">
                    <c:v>Medica d.o.o.</c:v>
                  </c:pt>
                  <c:pt idx="103">
                    <c:v>pethiljadaosamstotinadeseteura  i nulacenti</c:v>
                  </c:pt>
                  <c:pt idx="104">
                    <c:v>0817</c:v>
                  </c:pt>
                  <c:pt idx="105">
                    <c:v>56</c:v>
                  </c:pt>
                  <c:pt idx="106">
                    <c:v>L01CD01   </c:v>
                  </c:pt>
                  <c:pt idx="107">
                    <c:v>paklitaksel inf 1*30 mg/5ml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Sindaxel, koncentrat za rastvor za infuziju, 1. bocica, 30mg/5ml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4800</c:v>
                  </c:pt>
                  <c:pt idx="112">
                    <c:v>4800</c:v>
                  </c:pt>
                  <c:pt idx="113">
                    <c:v>18,85</c:v>
                  </c:pt>
                  <c:pt idx="114">
                    <c:v>90.480,00</c:v>
                  </c:pt>
                  <c:pt idx="115">
                    <c:v>18,85</c:v>
                  </c:pt>
                  <c:pt idx="116">
                    <c:v>90.480,00</c:v>
                  </c:pt>
                  <c:pt idx="117">
                    <c:v>Medica d.o.o.</c:v>
                  </c:pt>
                  <c:pt idx="118">
                    <c:v>devedesethiljadačetiristotineosamdeseteura  i nulacenti</c:v>
                  </c:pt>
                  <c:pt idx="119">
                    <c:v>0817</c:v>
                  </c:pt>
                  <c:pt idx="120">
                    <c:v>59</c:v>
                  </c:pt>
                  <c:pt idx="121">
                    <c:v>L01XA02   </c:v>
                  </c:pt>
                  <c:pt idx="122">
                    <c:v>karboplatin inf. 1*150 mg/15ml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Carboplasin, koncentrat za rastvor za infuziju, 1.bocica, 150mg/15ml</c:v>
                  </c:pt>
                  <c:pt idx="124">
                    <c:v>S.C.SINDAN-PHARMA S.R.L. Rumunija                                         </c:v>
                  </c:pt>
                  <c:pt idx="125">
                    <c:v>kut</c:v>
                  </c:pt>
                  <c:pt idx="126">
                    <c:v>1700</c:v>
                  </c:pt>
                  <c:pt idx="127">
                    <c:v>1700</c:v>
                  </c:pt>
                  <c:pt idx="128">
                    <c:v>18,06</c:v>
                  </c:pt>
                  <c:pt idx="129">
                    <c:v>30.702,00</c:v>
                  </c:pt>
                  <c:pt idx="130">
                    <c:v>18,06</c:v>
                  </c:pt>
                  <c:pt idx="131">
                    <c:v>30.702,00</c:v>
                  </c:pt>
                  <c:pt idx="132">
                    <c:v>Medica d.o.o.</c:v>
                  </c:pt>
                  <c:pt idx="133">
                    <c:v>tridesethiljadasedamstotinadvaeura  i nulacenti</c:v>
                  </c:pt>
                  <c:pt idx="134">
                    <c:v>0817</c:v>
                  </c:pt>
                  <c:pt idx="135">
                    <c:v>62</c:v>
                  </c:pt>
                  <c:pt idx="136">
                    <c:v>L03AX03   </c:v>
                  </c:pt>
                  <c:pt idx="137">
                    <c:v>BCG imunoterapeutik lio boč 1*12.5mg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Onko BCG 1 x 100mg</c:v>
                  </c:pt>
                  <c:pt idx="139">
                    <c:v>Biomed Lublin, Poljska</c:v>
                  </c:pt>
                  <c:pt idx="140">
                    <c:v>kut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79,00</c:v>
                  </c:pt>
                  <c:pt idx="144">
                    <c:v>19.750,00</c:v>
                  </c:pt>
                  <c:pt idx="145">
                    <c:v>79,00</c:v>
                  </c:pt>
                  <c:pt idx="146">
                    <c:v>19.750,00</c:v>
                  </c:pt>
                  <c:pt idx="147">
                    <c:v>Medica d.o.o.</c:v>
                  </c:pt>
                  <c:pt idx="148">
                    <c:v>devetnaesthiljadasedamstotinapedeseteura  i nulacenti</c:v>
                  </c:pt>
                  <c:pt idx="149">
                    <c:v>0817</c:v>
                  </c:pt>
                  <c:pt idx="150">
                    <c:v>79</c:v>
                  </c:pt>
                  <c:pt idx="151">
                    <c:v>R03DA05   </c:v>
                  </c:pt>
                  <c:pt idx="152">
                    <c:v>aminofillin inj 10*250 mg/10ml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Aminophylline Demo 50 x 250mg/10ml</c:v>
                  </c:pt>
                  <c:pt idx="154">
                    <c:v>Demo, Grčka</c:v>
                  </c:pt>
                  <c:pt idx="155">
                    <c:v>kut</c:v>
                  </c:pt>
                  <c:pt idx="156">
                    <c:v>10000</c:v>
                  </c:pt>
                  <c:pt idx="157">
                    <c:v>10000</c:v>
                  </c:pt>
                  <c:pt idx="158">
                    <c:v>1,95</c:v>
                  </c:pt>
                  <c:pt idx="159">
                    <c:v>19.500,00</c:v>
                  </c:pt>
                  <c:pt idx="160">
                    <c:v>1,95</c:v>
                  </c:pt>
                  <c:pt idx="161">
                    <c:v>19.500,00</c:v>
                  </c:pt>
                  <c:pt idx="162">
                    <c:v>Medica d.o.o.</c:v>
                  </c:pt>
                  <c:pt idx="163">
                    <c:v>devetnaesthiljadapetstotinaeura  i nulacenti</c:v>
                  </c:pt>
                  <c:pt idx="164">
                    <c:v>0817</c:v>
                  </c:pt>
                </c:lvl>
                <c:lvl>
                  <c:pt idx="0">
                    <c:v>Partija</c:v>
                  </c:pt>
                  <c:pt idx="1">
                    <c:v>ATC</c:v>
                  </c:pt>
                  <c:pt idx="2">
                    <c:v>Opis partije</c:v>
                  </c:pt>
                  <c:pt idx="3">
                    <c:v>zaštićeni naziv i pakovanje</c:v>
                  </c:pt>
                  <c:pt idx="4">
                    <c:v>Proizvođač</c:v>
                  </c:pt>
                  <c:pt idx="5">
                    <c:v>Jedinica mjere</c:v>
                  </c:pt>
                  <c:pt idx="6">
                    <c:v>Količina</c:v>
                  </c:pt>
                  <c:pt idx="7">
                    <c:v>Ponuđena količina </c:v>
                  </c:pt>
                  <c:pt idx="8">
                    <c:v>Jedinična cijena</c:v>
                  </c:pt>
                  <c:pt idx="9">
                    <c:v>Ukupna</c:v>
                  </c:pt>
                  <c:pt idx="10">
                    <c:v>procijenjena jedinična</c:v>
                  </c:pt>
                  <c:pt idx="11">
                    <c:v>Procjenjena vrijednost</c:v>
                  </c:pt>
                  <c:pt idx="12">
                    <c:v>Ponuđač</c:v>
                  </c:pt>
                  <c:pt idx="13">
                    <c:v>slovima</c:v>
                  </c:pt>
                  <c:pt idx="14">
                    <c:v>tender</c:v>
                  </c:pt>
                  <c:pt idx="15">
                    <c:v>8</c:v>
                  </c:pt>
                  <c:pt idx="16">
                    <c:v>A12BA01   </c:v>
                  </c:pt>
                  <c:pt idx="17">
                    <c:v>kalijum hlorid tableta/prašak, 30*1 g (može se ponuditi i prašak od 10 kesica)                                                                                                                                                                                 </c:v>
                  </c:pt>
                  <c:pt idx="18">
                    <c:v>Kaleorid® 30 x 1000 mg</c:v>
                  </c:pt>
                  <c:pt idx="19">
                    <c:v>Leo Pharma SA, Danske</c:v>
                  </c:pt>
                  <c:pt idx="20">
                    <c:v>kut</c:v>
                  </c:pt>
                  <c:pt idx="21">
                    <c:v>17500</c:v>
                  </c:pt>
                  <c:pt idx="22">
                    <c:v>17500</c:v>
                  </c:pt>
                  <c:pt idx="23">
                    <c:v>2,50</c:v>
                  </c:pt>
                  <c:pt idx="24">
                    <c:v>43.750,00</c:v>
                  </c:pt>
                  <c:pt idx="25">
                    <c:v>2,50</c:v>
                  </c:pt>
                  <c:pt idx="26">
                    <c:v>43.750,00</c:v>
                  </c:pt>
                  <c:pt idx="27">
                    <c:v>Medica d.o.o.</c:v>
                  </c:pt>
                  <c:pt idx="28">
                    <c:v>četrdesettrihiljadesedamstotinapedeseteura  i nulacenti</c:v>
                  </c:pt>
                  <c:pt idx="29">
                    <c:v>0817</c:v>
                  </c:pt>
                  <c:pt idx="30">
                    <c:v>19</c:v>
                  </c:pt>
                  <c:pt idx="31">
                    <c:v>C01CA01   </c:v>
                  </c:pt>
                  <c:pt idx="32">
                    <c:v>etilefrin hydrohlorid inj 6*10mg 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Etilefrine SERB 6 x 10mg/1ml</c:v>
                  </c:pt>
                  <c:pt idx="34">
                    <c:v>Serb Laboratoires, Francuska</c:v>
                  </c:pt>
                  <c:pt idx="35">
                    <c:v>kut</c:v>
                  </c:pt>
                  <c:pt idx="36">
                    <c:v>320</c:v>
                  </c:pt>
                  <c:pt idx="37">
                    <c:v>320</c:v>
                  </c:pt>
                  <c:pt idx="38">
                    <c:v>55,00</c:v>
                  </c:pt>
                  <c:pt idx="39">
                    <c:v>17.600,00</c:v>
                  </c:pt>
                  <c:pt idx="40">
                    <c:v>55,00</c:v>
                  </c:pt>
                  <c:pt idx="41">
                    <c:v>17.600,00</c:v>
                  </c:pt>
                  <c:pt idx="42">
                    <c:v>Medica d.o.o.</c:v>
                  </c:pt>
                  <c:pt idx="43">
                    <c:v>sedamnaesthiljadašeststotinaeura  i nulacenti</c:v>
                  </c:pt>
                  <c:pt idx="44">
                    <c:v>0817</c:v>
                  </c:pt>
                  <c:pt idx="90">
                    <c:v>50</c:v>
                  </c:pt>
                  <c:pt idx="91">
                    <c:v>J01MA02   </c:v>
                  </c:pt>
                  <c:pt idx="92">
                    <c:v>ciprofloksacin inf. 5*100 mg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citeral 5*100mg/10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10000</c:v>
                  </c:pt>
                  <c:pt idx="97">
                    <c:v>10000</c:v>
                  </c:pt>
                  <c:pt idx="98">
                    <c:v>3,50</c:v>
                  </c:pt>
                  <c:pt idx="99">
                    <c:v>35.000,00</c:v>
                  </c:pt>
                  <c:pt idx="100">
                    <c:v>3,50</c:v>
                  </c:pt>
                  <c:pt idx="101">
                    <c:v>35.000,00</c:v>
                  </c:pt>
                  <c:pt idx="102">
                    <c:v>Medica d.o.o.</c:v>
                  </c:pt>
                  <c:pt idx="103">
                    <c:v>tridesetpethiljadaeura  i nulacenti</c:v>
                  </c:pt>
                  <c:pt idx="104">
                    <c:v>0817</c:v>
                  </c:pt>
                  <c:pt idx="105">
                    <c:v>55</c:v>
                  </c:pt>
                  <c:pt idx="106">
                    <c:v>L01CB01   </c:v>
                  </c:pt>
                  <c:pt idx="107">
                    <c:v>etopozid konc. za inf. 1*100 mg/5ml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Sintopozid, koncentrat za rastovor za infuziju, 1.bocica, 100mg/5ml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2100</c:v>
                  </c:pt>
                  <c:pt idx="112">
                    <c:v>2100</c:v>
                  </c:pt>
                  <c:pt idx="113">
                    <c:v>6,74</c:v>
                  </c:pt>
                  <c:pt idx="114">
                    <c:v>14.154,00</c:v>
                  </c:pt>
                  <c:pt idx="115">
                    <c:v>6,74</c:v>
                  </c:pt>
                  <c:pt idx="116">
                    <c:v>14.154,00</c:v>
                  </c:pt>
                  <c:pt idx="117">
                    <c:v>Medica d.o.o.</c:v>
                  </c:pt>
                  <c:pt idx="118">
                    <c:v>četrnaesthiljadastotinupedesetčetirieura  i nulacenti</c:v>
                  </c:pt>
                  <c:pt idx="119">
                    <c:v>0817</c:v>
                  </c:pt>
                  <c:pt idx="120">
                    <c:v>58</c:v>
                  </c:pt>
                  <c:pt idx="121">
                    <c:v>L01DC01   </c:v>
                  </c:pt>
                  <c:pt idx="122">
                    <c:v>bleomicin amp. 1*15 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Bleo-cell, 1 x 15mg</c:v>
                  </c:pt>
                  <c:pt idx="124">
                    <c:v>Cell pharm GmbH, Njemačka</c:v>
                  </c:pt>
                  <c:pt idx="125">
                    <c:v>kut</c:v>
                  </c:pt>
                  <c:pt idx="126">
                    <c:v>500</c:v>
                  </c:pt>
                  <c:pt idx="127">
                    <c:v>500</c:v>
                  </c:pt>
                  <c:pt idx="128">
                    <c:v>21,00</c:v>
                  </c:pt>
                  <c:pt idx="129">
                    <c:v>10.500,00</c:v>
                  </c:pt>
                  <c:pt idx="130">
                    <c:v>21,00</c:v>
                  </c:pt>
                  <c:pt idx="131">
                    <c:v>10.500,00</c:v>
                  </c:pt>
                  <c:pt idx="132">
                    <c:v>Medica d.o.o.</c:v>
                  </c:pt>
                  <c:pt idx="133">
                    <c:v>desethiljadapetstotinaeura  i nulacenti</c:v>
                  </c:pt>
                  <c:pt idx="134">
                    <c:v>0817</c:v>
                  </c:pt>
                  <c:pt idx="135">
                    <c:v>61</c:v>
                  </c:pt>
                  <c:pt idx="136">
                    <c:v>L01XX19   </c:v>
                  </c:pt>
                  <c:pt idx="137">
                    <c:v>irinotecan inj 1*100mg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Irinotesin, koncentrat za rastvor za infuziju, 1. bocica, 100mg/5ml</c:v>
                  </c:pt>
                  <c:pt idx="139">
                    <c:v> Actavis Italy S.p.A.</c:v>
                  </c:pt>
                  <c:pt idx="140">
                    <c:v>kut</c:v>
                  </c:pt>
                  <c:pt idx="141">
                    <c:v>450</c:v>
                  </c:pt>
                  <c:pt idx="142">
                    <c:v>450</c:v>
                  </c:pt>
                  <c:pt idx="143">
                    <c:v>55,90</c:v>
                  </c:pt>
                  <c:pt idx="144">
                    <c:v>25.155,00</c:v>
                  </c:pt>
                  <c:pt idx="145">
                    <c:v>55,90</c:v>
                  </c:pt>
                  <c:pt idx="146">
                    <c:v>25.155,00</c:v>
                  </c:pt>
                  <c:pt idx="147">
                    <c:v>Medica d.o.o.</c:v>
                  </c:pt>
                  <c:pt idx="148">
                    <c:v>dvadesetpethiljadastotinupedesetpeteura  i nulacenti</c:v>
                  </c:pt>
                  <c:pt idx="149">
                    <c:v>0817</c:v>
                  </c:pt>
                  <c:pt idx="150">
                    <c:v>78</c:v>
                  </c:pt>
                  <c:pt idx="151">
                    <c:v>N06AA21   </c:v>
                  </c:pt>
                  <c:pt idx="152">
                    <c:v>maprotilin film tableta 30*25 mg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Maprotilin, film tableta, 30x25mg</c:v>
                  </c:pt>
                  <c:pt idx="154">
                    <c:v>Zdravlje AD, Leskovac</c:v>
                  </c:pt>
                  <c:pt idx="155">
                    <c:v>kut</c:v>
                  </c:pt>
                  <c:pt idx="156">
                    <c:v>5800</c:v>
                  </c:pt>
                  <c:pt idx="157">
                    <c:v>5800</c:v>
                  </c:pt>
                  <c:pt idx="158">
                    <c:v>0,99</c:v>
                  </c:pt>
                  <c:pt idx="159">
                    <c:v>5.742,00</c:v>
                  </c:pt>
                  <c:pt idx="160">
                    <c:v>0,99</c:v>
                  </c:pt>
                  <c:pt idx="161">
                    <c:v>5.742,00</c:v>
                  </c:pt>
                  <c:pt idx="162">
                    <c:v>Medica d.o.o.</c:v>
                  </c:pt>
                  <c:pt idx="163">
                    <c:v>pethiljadasedamstotinačetrdesetdvaeura  i nulacenti</c:v>
                  </c:pt>
                  <c:pt idx="164">
                    <c:v>0817</c:v>
                  </c:pt>
                </c:lvl>
                <c:lvl>
                  <c:pt idx="15">
                    <c:v>7</c:v>
                  </c:pt>
                  <c:pt idx="16">
                    <c:v>A11HA02   </c:v>
                  </c:pt>
                  <c:pt idx="17">
                    <c:v>piridoksin amp 50x50mg/2ml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vitamin B6 alkaloid 50x50mg/2ml          </c:v>
                  </c:pt>
                  <c:pt idx="19">
                    <c:v>alkaloid ad skopje</c:v>
                  </c:pt>
                  <c:pt idx="20">
                    <c:v>kut</c:v>
                  </c:pt>
                  <c:pt idx="21">
                    <c:v>3000</c:v>
                  </c:pt>
                  <c:pt idx="22">
                    <c:v>3000</c:v>
                  </c:pt>
                  <c:pt idx="23">
                    <c:v>5,41</c:v>
                  </c:pt>
                  <c:pt idx="24">
                    <c:v>16.230,00</c:v>
                  </c:pt>
                  <c:pt idx="25">
                    <c:v>5,41</c:v>
                  </c:pt>
                  <c:pt idx="26">
                    <c:v>16.230,00</c:v>
                  </c:pt>
                  <c:pt idx="27">
                    <c:v>Medica d.o.o.</c:v>
                  </c:pt>
                  <c:pt idx="28">
                    <c:v>šestnaesthiljadadvijestotinetrideseteura  i nulacenti</c:v>
                  </c:pt>
                  <c:pt idx="29">
                    <c:v>0817</c:v>
                  </c:pt>
                  <c:pt idx="90">
                    <c:v>49</c:v>
                  </c:pt>
                  <c:pt idx="91">
                    <c:v>J01GB03   </c:v>
                  </c:pt>
                  <c:pt idx="92">
                    <c:v>gentamicin amp. 10*120 mg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10*120mg/2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3,30</c:v>
                  </c:pt>
                  <c:pt idx="99">
                    <c:v>49.500,00</c:v>
                  </c:pt>
                  <c:pt idx="100">
                    <c:v>3,30</c:v>
                  </c:pt>
                  <c:pt idx="101">
                    <c:v>49.500,00</c:v>
                  </c:pt>
                  <c:pt idx="102">
                    <c:v>Medica d.o.o.</c:v>
                  </c:pt>
                  <c:pt idx="103">
                    <c:v>četrdesetdevethiljadapetstotinaeura  i nulacenti</c:v>
                  </c:pt>
                  <c:pt idx="104">
                    <c:v>0817</c:v>
                  </c:pt>
                </c:lvl>
                <c:lvl>
                  <c:pt idx="90">
                    <c:v>48</c:v>
                  </c:pt>
                  <c:pt idx="91">
                    <c:v>J01GB03   </c:v>
                  </c:pt>
                  <c:pt idx="92">
                    <c:v>gentamicin amp. 10*80 mg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10*80 mg/2ml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2,70</c:v>
                  </c:pt>
                  <c:pt idx="99">
                    <c:v>40.500,00</c:v>
                  </c:pt>
                  <c:pt idx="100">
                    <c:v>1,78</c:v>
                  </c:pt>
                  <c:pt idx="101">
                    <c:v>26.700,00</c:v>
                  </c:pt>
                  <c:pt idx="102">
                    <c:v>Medica d.o.o.</c:v>
                  </c:pt>
                  <c:pt idx="103">
                    <c:v>četrdesethiljadapetstotinaeura  i nulacenti</c:v>
                  </c:pt>
                  <c:pt idx="104">
                    <c:v>0817</c:v>
                  </c:pt>
                </c:lvl>
              </c:multiLvlStrCache>
            </c:multiLvlStrRef>
          </c:cat>
          <c:val>
            <c:numRef>
              <c:f>'0817 Lekovi'!$A$85:$O$85</c:f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'0817 Lekovi'!$A$1:$O$84</c:f>
              <c:multiLvlStrCache>
                <c:ptCount val="165"/>
                <c:lvl>
                  <c:pt idx="0">
                    <c:v>1</c:v>
                  </c:pt>
                  <c:pt idx="1">
                    <c:v>A02BA02   </c:v>
                  </c:pt>
                  <c:pt idx="2">
                    <c:v>ranitidin inj 5*50mg/2ml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ulcodin 5*50mg/2ml  </c:v>
                  </c:pt>
                  <c:pt idx="4">
                    <c:v>alkaloid ad skopje</c:v>
                  </c:pt>
                  <c:pt idx="5">
                    <c:v>kut</c:v>
                  </c:pt>
                  <c:pt idx="6">
                    <c:v>80000</c:v>
                  </c:pt>
                  <c:pt idx="7">
                    <c:v>80000</c:v>
                  </c:pt>
                  <c:pt idx="8">
                    <c:v>0,92</c:v>
                  </c:pt>
                  <c:pt idx="9">
                    <c:v>73.600,00</c:v>
                  </c:pt>
                  <c:pt idx="10">
                    <c:v>0,92</c:v>
                  </c:pt>
                  <c:pt idx="11">
                    <c:v>73.600,00</c:v>
                  </c:pt>
                  <c:pt idx="12">
                    <c:v>Medica d.o.o.</c:v>
                  </c:pt>
                  <c:pt idx="13">
                    <c:v>sedamdesettrihiljadešeststotinaeura  i nulacenti</c:v>
                  </c:pt>
                  <c:pt idx="14">
                    <c:v>0817</c:v>
                  </c:pt>
                  <c:pt idx="15">
                    <c:v>9</c:v>
                  </c:pt>
                  <c:pt idx="16">
                    <c:v>A12CC02   </c:v>
                  </c:pt>
                  <c:pt idx="17">
                    <c:v>magnezijum sulfat 10% amp 5*10ml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Magnesio solfato, 5 x 10%, 10ml</c:v>
                  </c:pt>
                  <c:pt idx="19">
                    <c:v>Monico SpA, Italija</c:v>
                  </c:pt>
                  <c:pt idx="20">
                    <c:v>kut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5,50</c:v>
                  </c:pt>
                  <c:pt idx="24">
                    <c:v>2.750,00</c:v>
                  </c:pt>
                  <c:pt idx="25">
                    <c:v>5,50</c:v>
                  </c:pt>
                  <c:pt idx="26">
                    <c:v>2.750,00</c:v>
                  </c:pt>
                  <c:pt idx="27">
                    <c:v>Medica d.o.o.</c:v>
                  </c:pt>
                  <c:pt idx="28">
                    <c:v>dvijehiljadesedamstotinapedeseteura  i nulacenti</c:v>
                  </c:pt>
                  <c:pt idx="29">
                    <c:v>0817</c:v>
                  </c:pt>
                  <c:pt idx="30">
                    <c:v>20</c:v>
                  </c:pt>
                  <c:pt idx="31">
                    <c:v>C01CA03   </c:v>
                  </c:pt>
                  <c:pt idx="32">
                    <c:v>noradrenalin amp 5*2 mg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Noradrenalina tartrato 5 x 2mg</c:v>
                  </c:pt>
                  <c:pt idx="34">
                    <c:v>Monico SpA, Italija</c:v>
                  </c:pt>
                  <c:pt idx="35">
                    <c:v>kut</c:v>
                  </c:pt>
                  <c:pt idx="36">
                    <c:v>4000</c:v>
                  </c:pt>
                  <c:pt idx="37">
                    <c:v>4000</c:v>
                  </c:pt>
                  <c:pt idx="38">
                    <c:v>3,05</c:v>
                  </c:pt>
                  <c:pt idx="39">
                    <c:v>12.200,00</c:v>
                  </c:pt>
                  <c:pt idx="40">
                    <c:v>3,05</c:v>
                  </c:pt>
                  <c:pt idx="41">
                    <c:v>12.200,00</c:v>
                  </c:pt>
                  <c:pt idx="42">
                    <c:v>Medica d.o.o.</c:v>
                  </c:pt>
                  <c:pt idx="43">
                    <c:v>dvanaesthiljadadvijestotineeura  i nulacenti</c:v>
                  </c:pt>
                  <c:pt idx="44">
                    <c:v>0817</c:v>
                  </c:pt>
                  <c:pt idx="45">
                    <c:v>22</c:v>
                  </c:pt>
                  <c:pt idx="46">
                    <c:v>C03CA01   </c:v>
                  </c:pt>
                  <c:pt idx="47">
                    <c:v>furosemid inj 50*20mg/2ml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48">
                    <c:v>furosemid alkaloid 50*20mg/2ml   </c:v>
                  </c:pt>
                  <c:pt idx="49">
                    <c:v>alkaloid ad skopje</c:v>
                  </c:pt>
                  <c:pt idx="50">
                    <c:v>kut</c:v>
                  </c:pt>
                  <c:pt idx="51">
                    <c:v>2800</c:v>
                  </c:pt>
                  <c:pt idx="52">
                    <c:v>2800</c:v>
                  </c:pt>
                  <c:pt idx="53">
                    <c:v>8,00</c:v>
                  </c:pt>
                  <c:pt idx="54">
                    <c:v>22.400,00</c:v>
                  </c:pt>
                  <c:pt idx="55">
                    <c:v>8,00</c:v>
                  </c:pt>
                  <c:pt idx="56">
                    <c:v>22.400,00</c:v>
                  </c:pt>
                  <c:pt idx="57">
                    <c:v>Medica d.o.o.</c:v>
                  </c:pt>
                  <c:pt idx="58">
                    <c:v>dvadesetdvijehiljadečetiristotineeura  i nulacenti</c:v>
                  </c:pt>
                  <c:pt idx="59">
                    <c:v>0817</c:v>
                  </c:pt>
                  <c:pt idx="60">
                    <c:v>40</c:v>
                  </c:pt>
                  <c:pt idx="61">
                    <c:v>J01CA01   </c:v>
                  </c:pt>
                  <c:pt idx="62">
                    <c:v>ampicilin prašak za inj. 100x1000mg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3">
                    <c:v>Ampicillin 1g, 50 x 1g</c:v>
                  </c:pt>
                  <c:pt idx="64">
                    <c:v>Antibiotice, Rumunija</c:v>
                  </c:pt>
                  <c:pt idx="65">
                    <c:v>kut</c:v>
                  </c:pt>
                  <c:pt idx="66">
                    <c:v>100</c:v>
                  </c:pt>
                  <c:pt idx="67">
                    <c:v>100</c:v>
                  </c:pt>
                  <c:pt idx="68">
                    <c:v>50,00</c:v>
                  </c:pt>
                  <c:pt idx="69">
                    <c:v>5.000,00</c:v>
                  </c:pt>
                  <c:pt idx="70">
                    <c:v>50,00</c:v>
                  </c:pt>
                  <c:pt idx="71">
                    <c:v>5.000,00</c:v>
                  </c:pt>
                  <c:pt idx="72">
                    <c:v>Medica d.o.o.</c:v>
                  </c:pt>
                  <c:pt idx="73">
                    <c:v>pethiljadaeura  i nulacenti</c:v>
                  </c:pt>
                  <c:pt idx="74">
                    <c:v>0817</c:v>
                  </c:pt>
                  <c:pt idx="75">
                    <c:v>44</c:v>
                  </c:pt>
                  <c:pt idx="76">
                    <c:v>J01DE01   </c:v>
                  </c:pt>
                  <c:pt idx="77">
                    <c:v>cefepim lio b 5*1 g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78">
                    <c:v>pimef 5*1g</c:v>
                  </c:pt>
                  <c:pt idx="79">
                    <c:v>alkaloid ad skopje</c:v>
                  </c:pt>
                  <c:pt idx="80">
                    <c:v>kut</c:v>
                  </c:pt>
                  <c:pt idx="81">
                    <c:v>200</c:v>
                  </c:pt>
                  <c:pt idx="82">
                    <c:v>200</c:v>
                  </c:pt>
                  <c:pt idx="83">
                    <c:v>23,09</c:v>
                  </c:pt>
                  <c:pt idx="84">
                    <c:v>4.618,00</c:v>
                  </c:pt>
                  <c:pt idx="85">
                    <c:v>23,09</c:v>
                  </c:pt>
                  <c:pt idx="86">
                    <c:v>4.618,00</c:v>
                  </c:pt>
                  <c:pt idx="87">
                    <c:v>Medica d.o.o.</c:v>
                  </c:pt>
                  <c:pt idx="88">
                    <c:v>četirihiljadešeststotinaosamnaesteura  i nulacenti</c:v>
                  </c:pt>
                  <c:pt idx="89">
                    <c:v>0817</c:v>
                  </c:pt>
                  <c:pt idx="90">
                    <c:v>51</c:v>
                  </c:pt>
                  <c:pt idx="91">
                    <c:v>J02AB01   </c:v>
                  </c:pt>
                  <c:pt idx="92">
                    <c:v>aciklovir tableta 30*200mg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Aciklovir, tablete, 25x200mg</c:v>
                  </c:pt>
                  <c:pt idx="94">
                    <c:v>Zdravlje AD, Leskovac</c:v>
                  </c:pt>
                  <c:pt idx="95">
                    <c:v>kut</c:v>
                  </c:pt>
                  <c:pt idx="96">
                    <c:v>1750</c:v>
                  </c:pt>
                  <c:pt idx="97">
                    <c:v>1750</c:v>
                  </c:pt>
                  <c:pt idx="98">
                    <c:v>3,32</c:v>
                  </c:pt>
                  <c:pt idx="99">
                    <c:v>5.810,00</c:v>
                  </c:pt>
                  <c:pt idx="100">
                    <c:v>3,32</c:v>
                  </c:pt>
                  <c:pt idx="101">
                    <c:v>5.810,00</c:v>
                  </c:pt>
                  <c:pt idx="102">
                    <c:v>Medica d.o.o.</c:v>
                  </c:pt>
                  <c:pt idx="103">
                    <c:v>pethiljadaosamstotinadeseteura  i nulacenti</c:v>
                  </c:pt>
                  <c:pt idx="104">
                    <c:v>0817</c:v>
                  </c:pt>
                  <c:pt idx="105">
                    <c:v>56</c:v>
                  </c:pt>
                  <c:pt idx="106">
                    <c:v>L01CD01   </c:v>
                  </c:pt>
                  <c:pt idx="107">
                    <c:v>paklitaksel inf 1*30 mg/5ml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Sindaxel, koncentrat za rastvor za infuziju, 1. bocica, 30mg/5ml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4800</c:v>
                  </c:pt>
                  <c:pt idx="112">
                    <c:v>4800</c:v>
                  </c:pt>
                  <c:pt idx="113">
                    <c:v>18,85</c:v>
                  </c:pt>
                  <c:pt idx="114">
                    <c:v>90.480,00</c:v>
                  </c:pt>
                  <c:pt idx="115">
                    <c:v>18,85</c:v>
                  </c:pt>
                  <c:pt idx="116">
                    <c:v>90.480,00</c:v>
                  </c:pt>
                  <c:pt idx="117">
                    <c:v>Medica d.o.o.</c:v>
                  </c:pt>
                  <c:pt idx="118">
                    <c:v>devedesethiljadačetiristotineosamdeseteura  i nulacenti</c:v>
                  </c:pt>
                  <c:pt idx="119">
                    <c:v>0817</c:v>
                  </c:pt>
                  <c:pt idx="120">
                    <c:v>59</c:v>
                  </c:pt>
                  <c:pt idx="121">
                    <c:v>L01XA02   </c:v>
                  </c:pt>
                  <c:pt idx="122">
                    <c:v>karboplatin inf. 1*150 mg/15ml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Carboplasin, koncentrat za rastvor za infuziju, 1.bocica, 150mg/15ml</c:v>
                  </c:pt>
                  <c:pt idx="124">
                    <c:v>S.C.SINDAN-PHARMA S.R.L. Rumunija                                         </c:v>
                  </c:pt>
                  <c:pt idx="125">
                    <c:v>kut</c:v>
                  </c:pt>
                  <c:pt idx="126">
                    <c:v>1700</c:v>
                  </c:pt>
                  <c:pt idx="127">
                    <c:v>1700</c:v>
                  </c:pt>
                  <c:pt idx="128">
                    <c:v>18,06</c:v>
                  </c:pt>
                  <c:pt idx="129">
                    <c:v>30.702,00</c:v>
                  </c:pt>
                  <c:pt idx="130">
                    <c:v>18,06</c:v>
                  </c:pt>
                  <c:pt idx="131">
                    <c:v>30.702,00</c:v>
                  </c:pt>
                  <c:pt idx="132">
                    <c:v>Medica d.o.o.</c:v>
                  </c:pt>
                  <c:pt idx="133">
                    <c:v>tridesethiljadasedamstotinadvaeura  i nulacenti</c:v>
                  </c:pt>
                  <c:pt idx="134">
                    <c:v>0817</c:v>
                  </c:pt>
                  <c:pt idx="135">
                    <c:v>62</c:v>
                  </c:pt>
                  <c:pt idx="136">
                    <c:v>L03AX03   </c:v>
                  </c:pt>
                  <c:pt idx="137">
                    <c:v>BCG imunoterapeutik lio boč 1*12.5mg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Onko BCG 1 x 100mg</c:v>
                  </c:pt>
                  <c:pt idx="139">
                    <c:v>Biomed Lublin, Poljska</c:v>
                  </c:pt>
                  <c:pt idx="140">
                    <c:v>kut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79,00</c:v>
                  </c:pt>
                  <c:pt idx="144">
                    <c:v>19.750,00</c:v>
                  </c:pt>
                  <c:pt idx="145">
                    <c:v>79,00</c:v>
                  </c:pt>
                  <c:pt idx="146">
                    <c:v>19.750,00</c:v>
                  </c:pt>
                  <c:pt idx="147">
                    <c:v>Medica d.o.o.</c:v>
                  </c:pt>
                  <c:pt idx="148">
                    <c:v>devetnaesthiljadasedamstotinapedeseteura  i nulacenti</c:v>
                  </c:pt>
                  <c:pt idx="149">
                    <c:v>0817</c:v>
                  </c:pt>
                  <c:pt idx="150">
                    <c:v>79</c:v>
                  </c:pt>
                  <c:pt idx="151">
                    <c:v>R03DA05   </c:v>
                  </c:pt>
                  <c:pt idx="152">
                    <c:v>aminofillin inj 10*250 mg/10ml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Aminophylline Demo 50 x 250mg/10ml</c:v>
                  </c:pt>
                  <c:pt idx="154">
                    <c:v>Demo, Grčka</c:v>
                  </c:pt>
                  <c:pt idx="155">
                    <c:v>kut</c:v>
                  </c:pt>
                  <c:pt idx="156">
                    <c:v>10000</c:v>
                  </c:pt>
                  <c:pt idx="157">
                    <c:v>10000</c:v>
                  </c:pt>
                  <c:pt idx="158">
                    <c:v>1,95</c:v>
                  </c:pt>
                  <c:pt idx="159">
                    <c:v>19.500,00</c:v>
                  </c:pt>
                  <c:pt idx="160">
                    <c:v>1,95</c:v>
                  </c:pt>
                  <c:pt idx="161">
                    <c:v>19.500,00</c:v>
                  </c:pt>
                  <c:pt idx="162">
                    <c:v>Medica d.o.o.</c:v>
                  </c:pt>
                  <c:pt idx="163">
                    <c:v>devetnaesthiljadapetstotinaeura  i nulacenti</c:v>
                  </c:pt>
                  <c:pt idx="164">
                    <c:v>0817</c:v>
                  </c:pt>
                </c:lvl>
                <c:lvl>
                  <c:pt idx="0">
                    <c:v>Partija</c:v>
                  </c:pt>
                  <c:pt idx="1">
                    <c:v>ATC</c:v>
                  </c:pt>
                  <c:pt idx="2">
                    <c:v>Opis partije</c:v>
                  </c:pt>
                  <c:pt idx="3">
                    <c:v>zaštićeni naziv i pakovanje</c:v>
                  </c:pt>
                  <c:pt idx="4">
                    <c:v>Proizvođač</c:v>
                  </c:pt>
                  <c:pt idx="5">
                    <c:v>Jedinica mjere</c:v>
                  </c:pt>
                  <c:pt idx="6">
                    <c:v>Količina</c:v>
                  </c:pt>
                  <c:pt idx="7">
                    <c:v>Ponuđena količina </c:v>
                  </c:pt>
                  <c:pt idx="8">
                    <c:v>Jedinična cijena</c:v>
                  </c:pt>
                  <c:pt idx="9">
                    <c:v>Ukupna</c:v>
                  </c:pt>
                  <c:pt idx="10">
                    <c:v>procijenjena jedinična</c:v>
                  </c:pt>
                  <c:pt idx="11">
                    <c:v>Procjenjena vrijednost</c:v>
                  </c:pt>
                  <c:pt idx="12">
                    <c:v>Ponuđač</c:v>
                  </c:pt>
                  <c:pt idx="13">
                    <c:v>slovima</c:v>
                  </c:pt>
                  <c:pt idx="14">
                    <c:v>tender</c:v>
                  </c:pt>
                  <c:pt idx="15">
                    <c:v>8</c:v>
                  </c:pt>
                  <c:pt idx="16">
                    <c:v>A12BA01   </c:v>
                  </c:pt>
                  <c:pt idx="17">
                    <c:v>kalijum hlorid tableta/prašak, 30*1 g (može se ponuditi i prašak od 10 kesica)                                                                                                                                                                                 </c:v>
                  </c:pt>
                  <c:pt idx="18">
                    <c:v>Kaleorid® 30 x 1000 mg</c:v>
                  </c:pt>
                  <c:pt idx="19">
                    <c:v>Leo Pharma SA, Danske</c:v>
                  </c:pt>
                  <c:pt idx="20">
                    <c:v>kut</c:v>
                  </c:pt>
                  <c:pt idx="21">
                    <c:v>17500</c:v>
                  </c:pt>
                  <c:pt idx="22">
                    <c:v>17500</c:v>
                  </c:pt>
                  <c:pt idx="23">
                    <c:v>2,50</c:v>
                  </c:pt>
                  <c:pt idx="24">
                    <c:v>43.750,00</c:v>
                  </c:pt>
                  <c:pt idx="25">
                    <c:v>2,50</c:v>
                  </c:pt>
                  <c:pt idx="26">
                    <c:v>43.750,00</c:v>
                  </c:pt>
                  <c:pt idx="27">
                    <c:v>Medica d.o.o.</c:v>
                  </c:pt>
                  <c:pt idx="28">
                    <c:v>četrdesettrihiljadesedamstotinapedeseteura  i nulacenti</c:v>
                  </c:pt>
                  <c:pt idx="29">
                    <c:v>0817</c:v>
                  </c:pt>
                  <c:pt idx="30">
                    <c:v>19</c:v>
                  </c:pt>
                  <c:pt idx="31">
                    <c:v>C01CA01   </c:v>
                  </c:pt>
                  <c:pt idx="32">
                    <c:v>etilefrin hydrohlorid inj 6*10mg 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Etilefrine SERB 6 x 10mg/1ml</c:v>
                  </c:pt>
                  <c:pt idx="34">
                    <c:v>Serb Laboratoires, Francuska</c:v>
                  </c:pt>
                  <c:pt idx="35">
                    <c:v>kut</c:v>
                  </c:pt>
                  <c:pt idx="36">
                    <c:v>320</c:v>
                  </c:pt>
                  <c:pt idx="37">
                    <c:v>320</c:v>
                  </c:pt>
                  <c:pt idx="38">
                    <c:v>55,00</c:v>
                  </c:pt>
                  <c:pt idx="39">
                    <c:v>17.600,00</c:v>
                  </c:pt>
                  <c:pt idx="40">
                    <c:v>55,00</c:v>
                  </c:pt>
                  <c:pt idx="41">
                    <c:v>17.600,00</c:v>
                  </c:pt>
                  <c:pt idx="42">
                    <c:v>Medica d.o.o.</c:v>
                  </c:pt>
                  <c:pt idx="43">
                    <c:v>sedamnaesthiljadašeststotinaeura  i nulacenti</c:v>
                  </c:pt>
                  <c:pt idx="44">
                    <c:v>0817</c:v>
                  </c:pt>
                  <c:pt idx="90">
                    <c:v>50</c:v>
                  </c:pt>
                  <c:pt idx="91">
                    <c:v>J01MA02   </c:v>
                  </c:pt>
                  <c:pt idx="92">
                    <c:v>ciprofloksacin inf. 5*100 mg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citeral 5*100mg/10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10000</c:v>
                  </c:pt>
                  <c:pt idx="97">
                    <c:v>10000</c:v>
                  </c:pt>
                  <c:pt idx="98">
                    <c:v>3,50</c:v>
                  </c:pt>
                  <c:pt idx="99">
                    <c:v>35.000,00</c:v>
                  </c:pt>
                  <c:pt idx="100">
                    <c:v>3,50</c:v>
                  </c:pt>
                  <c:pt idx="101">
                    <c:v>35.000,00</c:v>
                  </c:pt>
                  <c:pt idx="102">
                    <c:v>Medica d.o.o.</c:v>
                  </c:pt>
                  <c:pt idx="103">
                    <c:v>tridesetpethiljadaeura  i nulacenti</c:v>
                  </c:pt>
                  <c:pt idx="104">
                    <c:v>0817</c:v>
                  </c:pt>
                  <c:pt idx="105">
                    <c:v>55</c:v>
                  </c:pt>
                  <c:pt idx="106">
                    <c:v>L01CB01   </c:v>
                  </c:pt>
                  <c:pt idx="107">
                    <c:v>etopozid konc. za inf. 1*100 mg/5ml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Sintopozid, koncentrat za rastovor za infuziju, 1.bocica, 100mg/5ml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2100</c:v>
                  </c:pt>
                  <c:pt idx="112">
                    <c:v>2100</c:v>
                  </c:pt>
                  <c:pt idx="113">
                    <c:v>6,74</c:v>
                  </c:pt>
                  <c:pt idx="114">
                    <c:v>14.154,00</c:v>
                  </c:pt>
                  <c:pt idx="115">
                    <c:v>6,74</c:v>
                  </c:pt>
                  <c:pt idx="116">
                    <c:v>14.154,00</c:v>
                  </c:pt>
                  <c:pt idx="117">
                    <c:v>Medica d.o.o.</c:v>
                  </c:pt>
                  <c:pt idx="118">
                    <c:v>četrnaesthiljadastotinupedesetčetirieura  i nulacenti</c:v>
                  </c:pt>
                  <c:pt idx="119">
                    <c:v>0817</c:v>
                  </c:pt>
                  <c:pt idx="120">
                    <c:v>58</c:v>
                  </c:pt>
                  <c:pt idx="121">
                    <c:v>L01DC01   </c:v>
                  </c:pt>
                  <c:pt idx="122">
                    <c:v>bleomicin amp. 1*15 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Bleo-cell, 1 x 15mg</c:v>
                  </c:pt>
                  <c:pt idx="124">
                    <c:v>Cell pharm GmbH, Njemačka</c:v>
                  </c:pt>
                  <c:pt idx="125">
                    <c:v>kut</c:v>
                  </c:pt>
                  <c:pt idx="126">
                    <c:v>500</c:v>
                  </c:pt>
                  <c:pt idx="127">
                    <c:v>500</c:v>
                  </c:pt>
                  <c:pt idx="128">
                    <c:v>21,00</c:v>
                  </c:pt>
                  <c:pt idx="129">
                    <c:v>10.500,00</c:v>
                  </c:pt>
                  <c:pt idx="130">
                    <c:v>21,00</c:v>
                  </c:pt>
                  <c:pt idx="131">
                    <c:v>10.500,00</c:v>
                  </c:pt>
                  <c:pt idx="132">
                    <c:v>Medica d.o.o.</c:v>
                  </c:pt>
                  <c:pt idx="133">
                    <c:v>desethiljadapetstotinaeura  i nulacenti</c:v>
                  </c:pt>
                  <c:pt idx="134">
                    <c:v>0817</c:v>
                  </c:pt>
                  <c:pt idx="135">
                    <c:v>61</c:v>
                  </c:pt>
                  <c:pt idx="136">
                    <c:v>L01XX19   </c:v>
                  </c:pt>
                  <c:pt idx="137">
                    <c:v>irinotecan inj 1*100mg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Irinotesin, koncentrat za rastvor za infuziju, 1. bocica, 100mg/5ml</c:v>
                  </c:pt>
                  <c:pt idx="139">
                    <c:v> Actavis Italy S.p.A.</c:v>
                  </c:pt>
                  <c:pt idx="140">
                    <c:v>kut</c:v>
                  </c:pt>
                  <c:pt idx="141">
                    <c:v>450</c:v>
                  </c:pt>
                  <c:pt idx="142">
                    <c:v>450</c:v>
                  </c:pt>
                  <c:pt idx="143">
                    <c:v>55,90</c:v>
                  </c:pt>
                  <c:pt idx="144">
                    <c:v>25.155,00</c:v>
                  </c:pt>
                  <c:pt idx="145">
                    <c:v>55,90</c:v>
                  </c:pt>
                  <c:pt idx="146">
                    <c:v>25.155,00</c:v>
                  </c:pt>
                  <c:pt idx="147">
                    <c:v>Medica d.o.o.</c:v>
                  </c:pt>
                  <c:pt idx="148">
                    <c:v>dvadesetpethiljadastotinupedesetpeteura  i nulacenti</c:v>
                  </c:pt>
                  <c:pt idx="149">
                    <c:v>0817</c:v>
                  </c:pt>
                  <c:pt idx="150">
                    <c:v>78</c:v>
                  </c:pt>
                  <c:pt idx="151">
                    <c:v>N06AA21   </c:v>
                  </c:pt>
                  <c:pt idx="152">
                    <c:v>maprotilin film tableta 30*25 mg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Maprotilin, film tableta, 30x25mg</c:v>
                  </c:pt>
                  <c:pt idx="154">
                    <c:v>Zdravlje AD, Leskovac</c:v>
                  </c:pt>
                  <c:pt idx="155">
                    <c:v>kut</c:v>
                  </c:pt>
                  <c:pt idx="156">
                    <c:v>5800</c:v>
                  </c:pt>
                  <c:pt idx="157">
                    <c:v>5800</c:v>
                  </c:pt>
                  <c:pt idx="158">
                    <c:v>0,99</c:v>
                  </c:pt>
                  <c:pt idx="159">
                    <c:v>5.742,00</c:v>
                  </c:pt>
                  <c:pt idx="160">
                    <c:v>0,99</c:v>
                  </c:pt>
                  <c:pt idx="161">
                    <c:v>5.742,00</c:v>
                  </c:pt>
                  <c:pt idx="162">
                    <c:v>Medica d.o.o.</c:v>
                  </c:pt>
                  <c:pt idx="163">
                    <c:v>pethiljadasedamstotinačetrdesetdvaeura  i nulacenti</c:v>
                  </c:pt>
                  <c:pt idx="164">
                    <c:v>0817</c:v>
                  </c:pt>
                </c:lvl>
                <c:lvl>
                  <c:pt idx="15">
                    <c:v>7</c:v>
                  </c:pt>
                  <c:pt idx="16">
                    <c:v>A11HA02   </c:v>
                  </c:pt>
                  <c:pt idx="17">
                    <c:v>piridoksin amp 50x50mg/2ml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vitamin B6 alkaloid 50x50mg/2ml          </c:v>
                  </c:pt>
                  <c:pt idx="19">
                    <c:v>alkaloid ad skopje</c:v>
                  </c:pt>
                  <c:pt idx="20">
                    <c:v>kut</c:v>
                  </c:pt>
                  <c:pt idx="21">
                    <c:v>3000</c:v>
                  </c:pt>
                  <c:pt idx="22">
                    <c:v>3000</c:v>
                  </c:pt>
                  <c:pt idx="23">
                    <c:v>5,41</c:v>
                  </c:pt>
                  <c:pt idx="24">
                    <c:v>16.230,00</c:v>
                  </c:pt>
                  <c:pt idx="25">
                    <c:v>5,41</c:v>
                  </c:pt>
                  <c:pt idx="26">
                    <c:v>16.230,00</c:v>
                  </c:pt>
                  <c:pt idx="27">
                    <c:v>Medica d.o.o.</c:v>
                  </c:pt>
                  <c:pt idx="28">
                    <c:v>šestnaesthiljadadvijestotinetrideseteura  i nulacenti</c:v>
                  </c:pt>
                  <c:pt idx="29">
                    <c:v>0817</c:v>
                  </c:pt>
                  <c:pt idx="90">
                    <c:v>49</c:v>
                  </c:pt>
                  <c:pt idx="91">
                    <c:v>J01GB03   </c:v>
                  </c:pt>
                  <c:pt idx="92">
                    <c:v>gentamicin amp. 10*120 mg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10*120mg/2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3,30</c:v>
                  </c:pt>
                  <c:pt idx="99">
                    <c:v>49.500,00</c:v>
                  </c:pt>
                  <c:pt idx="100">
                    <c:v>3,30</c:v>
                  </c:pt>
                  <c:pt idx="101">
                    <c:v>49.500,00</c:v>
                  </c:pt>
                  <c:pt idx="102">
                    <c:v>Medica d.o.o.</c:v>
                  </c:pt>
                  <c:pt idx="103">
                    <c:v>četrdesetdevethiljadapetstotinaeura  i nulacenti</c:v>
                  </c:pt>
                  <c:pt idx="104">
                    <c:v>0817</c:v>
                  </c:pt>
                </c:lvl>
                <c:lvl>
                  <c:pt idx="90">
                    <c:v>48</c:v>
                  </c:pt>
                  <c:pt idx="91">
                    <c:v>J01GB03   </c:v>
                  </c:pt>
                  <c:pt idx="92">
                    <c:v>gentamicin amp. 10*80 mg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10*80 mg/2ml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2,70</c:v>
                  </c:pt>
                  <c:pt idx="99">
                    <c:v>40.500,00</c:v>
                  </c:pt>
                  <c:pt idx="100">
                    <c:v>1,78</c:v>
                  </c:pt>
                  <c:pt idx="101">
                    <c:v>26.700,00</c:v>
                  </c:pt>
                  <c:pt idx="102">
                    <c:v>Medica d.o.o.</c:v>
                  </c:pt>
                  <c:pt idx="103">
                    <c:v>četrdesethiljadapetstotinaeura  i nulacenti</c:v>
                  </c:pt>
                  <c:pt idx="104">
                    <c:v>0817</c:v>
                  </c:pt>
                </c:lvl>
              </c:multiLvlStrCache>
            </c:multiLvlStrRef>
          </c:cat>
          <c:val>
            <c:numRef>
              <c:f>'0817 Lekovi'!$A$86:$O$86</c:f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'0817 Lekovi'!$A$1:$O$84</c:f>
              <c:multiLvlStrCache>
                <c:ptCount val="165"/>
                <c:lvl>
                  <c:pt idx="0">
                    <c:v>1</c:v>
                  </c:pt>
                  <c:pt idx="1">
                    <c:v>A02BA02   </c:v>
                  </c:pt>
                  <c:pt idx="2">
                    <c:v>ranitidin inj 5*50mg/2ml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ulcodin 5*50mg/2ml  </c:v>
                  </c:pt>
                  <c:pt idx="4">
                    <c:v>alkaloid ad skopje</c:v>
                  </c:pt>
                  <c:pt idx="5">
                    <c:v>kut</c:v>
                  </c:pt>
                  <c:pt idx="6">
                    <c:v>80000</c:v>
                  </c:pt>
                  <c:pt idx="7">
                    <c:v>80000</c:v>
                  </c:pt>
                  <c:pt idx="8">
                    <c:v>0,92</c:v>
                  </c:pt>
                  <c:pt idx="9">
                    <c:v>73.600,00</c:v>
                  </c:pt>
                  <c:pt idx="10">
                    <c:v>0,92</c:v>
                  </c:pt>
                  <c:pt idx="11">
                    <c:v>73.600,00</c:v>
                  </c:pt>
                  <c:pt idx="12">
                    <c:v>Medica d.o.o.</c:v>
                  </c:pt>
                  <c:pt idx="13">
                    <c:v>sedamdesettrihiljadešeststotinaeura  i nulacenti</c:v>
                  </c:pt>
                  <c:pt idx="14">
                    <c:v>0817</c:v>
                  </c:pt>
                  <c:pt idx="15">
                    <c:v>9</c:v>
                  </c:pt>
                  <c:pt idx="16">
                    <c:v>A12CC02   </c:v>
                  </c:pt>
                  <c:pt idx="17">
                    <c:v>magnezijum sulfat 10% amp 5*10ml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Magnesio solfato, 5 x 10%, 10ml</c:v>
                  </c:pt>
                  <c:pt idx="19">
                    <c:v>Monico SpA, Italija</c:v>
                  </c:pt>
                  <c:pt idx="20">
                    <c:v>kut</c:v>
                  </c:pt>
                  <c:pt idx="21">
                    <c:v>500</c:v>
                  </c:pt>
                  <c:pt idx="22">
                    <c:v>500</c:v>
                  </c:pt>
                  <c:pt idx="23">
                    <c:v>5,50</c:v>
                  </c:pt>
                  <c:pt idx="24">
                    <c:v>2.750,00</c:v>
                  </c:pt>
                  <c:pt idx="25">
                    <c:v>5,50</c:v>
                  </c:pt>
                  <c:pt idx="26">
                    <c:v>2.750,00</c:v>
                  </c:pt>
                  <c:pt idx="27">
                    <c:v>Medica d.o.o.</c:v>
                  </c:pt>
                  <c:pt idx="28">
                    <c:v>dvijehiljadesedamstotinapedeseteura  i nulacenti</c:v>
                  </c:pt>
                  <c:pt idx="29">
                    <c:v>0817</c:v>
                  </c:pt>
                  <c:pt idx="30">
                    <c:v>20</c:v>
                  </c:pt>
                  <c:pt idx="31">
                    <c:v>C01CA03   </c:v>
                  </c:pt>
                  <c:pt idx="32">
                    <c:v>noradrenalin amp 5*2 mg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Noradrenalina tartrato 5 x 2mg</c:v>
                  </c:pt>
                  <c:pt idx="34">
                    <c:v>Monico SpA, Italija</c:v>
                  </c:pt>
                  <c:pt idx="35">
                    <c:v>kut</c:v>
                  </c:pt>
                  <c:pt idx="36">
                    <c:v>4000</c:v>
                  </c:pt>
                  <c:pt idx="37">
                    <c:v>4000</c:v>
                  </c:pt>
                  <c:pt idx="38">
                    <c:v>3,05</c:v>
                  </c:pt>
                  <c:pt idx="39">
                    <c:v>12.200,00</c:v>
                  </c:pt>
                  <c:pt idx="40">
                    <c:v>3,05</c:v>
                  </c:pt>
                  <c:pt idx="41">
                    <c:v>12.200,00</c:v>
                  </c:pt>
                  <c:pt idx="42">
                    <c:v>Medica d.o.o.</c:v>
                  </c:pt>
                  <c:pt idx="43">
                    <c:v>dvanaesthiljadadvijestotineeura  i nulacenti</c:v>
                  </c:pt>
                  <c:pt idx="44">
                    <c:v>0817</c:v>
                  </c:pt>
                  <c:pt idx="45">
                    <c:v>22</c:v>
                  </c:pt>
                  <c:pt idx="46">
                    <c:v>C03CA01   </c:v>
                  </c:pt>
                  <c:pt idx="47">
                    <c:v>furosemid inj 50*20mg/2ml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48">
                    <c:v>furosemid alkaloid 50*20mg/2ml   </c:v>
                  </c:pt>
                  <c:pt idx="49">
                    <c:v>alkaloid ad skopje</c:v>
                  </c:pt>
                  <c:pt idx="50">
                    <c:v>kut</c:v>
                  </c:pt>
                  <c:pt idx="51">
                    <c:v>2800</c:v>
                  </c:pt>
                  <c:pt idx="52">
                    <c:v>2800</c:v>
                  </c:pt>
                  <c:pt idx="53">
                    <c:v>8,00</c:v>
                  </c:pt>
                  <c:pt idx="54">
                    <c:v>22.400,00</c:v>
                  </c:pt>
                  <c:pt idx="55">
                    <c:v>8,00</c:v>
                  </c:pt>
                  <c:pt idx="56">
                    <c:v>22.400,00</c:v>
                  </c:pt>
                  <c:pt idx="57">
                    <c:v>Medica d.o.o.</c:v>
                  </c:pt>
                  <c:pt idx="58">
                    <c:v>dvadesetdvijehiljadečetiristotineeura  i nulacenti</c:v>
                  </c:pt>
                  <c:pt idx="59">
                    <c:v>0817</c:v>
                  </c:pt>
                  <c:pt idx="60">
                    <c:v>40</c:v>
                  </c:pt>
                  <c:pt idx="61">
                    <c:v>J01CA01   </c:v>
                  </c:pt>
                  <c:pt idx="62">
                    <c:v>ampicilin prašak za inj. 100x1000mg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3">
                    <c:v>Ampicillin 1g, 50 x 1g</c:v>
                  </c:pt>
                  <c:pt idx="64">
                    <c:v>Antibiotice, Rumunija</c:v>
                  </c:pt>
                  <c:pt idx="65">
                    <c:v>kut</c:v>
                  </c:pt>
                  <c:pt idx="66">
                    <c:v>100</c:v>
                  </c:pt>
                  <c:pt idx="67">
                    <c:v>100</c:v>
                  </c:pt>
                  <c:pt idx="68">
                    <c:v>50,00</c:v>
                  </c:pt>
                  <c:pt idx="69">
                    <c:v>5.000,00</c:v>
                  </c:pt>
                  <c:pt idx="70">
                    <c:v>50,00</c:v>
                  </c:pt>
                  <c:pt idx="71">
                    <c:v>5.000,00</c:v>
                  </c:pt>
                  <c:pt idx="72">
                    <c:v>Medica d.o.o.</c:v>
                  </c:pt>
                  <c:pt idx="73">
                    <c:v>pethiljadaeura  i nulacenti</c:v>
                  </c:pt>
                  <c:pt idx="74">
                    <c:v>0817</c:v>
                  </c:pt>
                  <c:pt idx="75">
                    <c:v>44</c:v>
                  </c:pt>
                  <c:pt idx="76">
                    <c:v>J01DE01   </c:v>
                  </c:pt>
                  <c:pt idx="77">
                    <c:v>cefepim lio b 5*1 g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78">
                    <c:v>pimef 5*1g</c:v>
                  </c:pt>
                  <c:pt idx="79">
                    <c:v>alkaloid ad skopje</c:v>
                  </c:pt>
                  <c:pt idx="80">
                    <c:v>kut</c:v>
                  </c:pt>
                  <c:pt idx="81">
                    <c:v>200</c:v>
                  </c:pt>
                  <c:pt idx="82">
                    <c:v>200</c:v>
                  </c:pt>
                  <c:pt idx="83">
                    <c:v>23,09</c:v>
                  </c:pt>
                  <c:pt idx="84">
                    <c:v>4.618,00</c:v>
                  </c:pt>
                  <c:pt idx="85">
                    <c:v>23,09</c:v>
                  </c:pt>
                  <c:pt idx="86">
                    <c:v>4.618,00</c:v>
                  </c:pt>
                  <c:pt idx="87">
                    <c:v>Medica d.o.o.</c:v>
                  </c:pt>
                  <c:pt idx="88">
                    <c:v>četirihiljadešeststotinaosamnaesteura  i nulacenti</c:v>
                  </c:pt>
                  <c:pt idx="89">
                    <c:v>0817</c:v>
                  </c:pt>
                  <c:pt idx="90">
                    <c:v>51</c:v>
                  </c:pt>
                  <c:pt idx="91">
                    <c:v>J02AB01   </c:v>
                  </c:pt>
                  <c:pt idx="92">
                    <c:v>aciklovir tableta 30*200mg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Aciklovir, tablete, 25x200mg</c:v>
                  </c:pt>
                  <c:pt idx="94">
                    <c:v>Zdravlje AD, Leskovac</c:v>
                  </c:pt>
                  <c:pt idx="95">
                    <c:v>kut</c:v>
                  </c:pt>
                  <c:pt idx="96">
                    <c:v>1750</c:v>
                  </c:pt>
                  <c:pt idx="97">
                    <c:v>1750</c:v>
                  </c:pt>
                  <c:pt idx="98">
                    <c:v>3,32</c:v>
                  </c:pt>
                  <c:pt idx="99">
                    <c:v>5.810,00</c:v>
                  </c:pt>
                  <c:pt idx="100">
                    <c:v>3,32</c:v>
                  </c:pt>
                  <c:pt idx="101">
                    <c:v>5.810,00</c:v>
                  </c:pt>
                  <c:pt idx="102">
                    <c:v>Medica d.o.o.</c:v>
                  </c:pt>
                  <c:pt idx="103">
                    <c:v>pethiljadaosamstotinadeseteura  i nulacenti</c:v>
                  </c:pt>
                  <c:pt idx="104">
                    <c:v>0817</c:v>
                  </c:pt>
                  <c:pt idx="105">
                    <c:v>56</c:v>
                  </c:pt>
                  <c:pt idx="106">
                    <c:v>L01CD01   </c:v>
                  </c:pt>
                  <c:pt idx="107">
                    <c:v>paklitaksel inf 1*30 mg/5ml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Sindaxel, koncentrat za rastvor za infuziju, 1. bocica, 30mg/5ml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4800</c:v>
                  </c:pt>
                  <c:pt idx="112">
                    <c:v>4800</c:v>
                  </c:pt>
                  <c:pt idx="113">
                    <c:v>18,85</c:v>
                  </c:pt>
                  <c:pt idx="114">
                    <c:v>90.480,00</c:v>
                  </c:pt>
                  <c:pt idx="115">
                    <c:v>18,85</c:v>
                  </c:pt>
                  <c:pt idx="116">
                    <c:v>90.480,00</c:v>
                  </c:pt>
                  <c:pt idx="117">
                    <c:v>Medica d.o.o.</c:v>
                  </c:pt>
                  <c:pt idx="118">
                    <c:v>devedesethiljadačetiristotineosamdeseteura  i nulacenti</c:v>
                  </c:pt>
                  <c:pt idx="119">
                    <c:v>0817</c:v>
                  </c:pt>
                  <c:pt idx="120">
                    <c:v>59</c:v>
                  </c:pt>
                  <c:pt idx="121">
                    <c:v>L01XA02   </c:v>
                  </c:pt>
                  <c:pt idx="122">
                    <c:v>karboplatin inf. 1*150 mg/15ml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Carboplasin, koncentrat za rastvor za infuziju, 1.bocica, 150mg/15ml</c:v>
                  </c:pt>
                  <c:pt idx="124">
                    <c:v>S.C.SINDAN-PHARMA S.R.L. Rumunija                                         </c:v>
                  </c:pt>
                  <c:pt idx="125">
                    <c:v>kut</c:v>
                  </c:pt>
                  <c:pt idx="126">
                    <c:v>1700</c:v>
                  </c:pt>
                  <c:pt idx="127">
                    <c:v>1700</c:v>
                  </c:pt>
                  <c:pt idx="128">
                    <c:v>18,06</c:v>
                  </c:pt>
                  <c:pt idx="129">
                    <c:v>30.702,00</c:v>
                  </c:pt>
                  <c:pt idx="130">
                    <c:v>18,06</c:v>
                  </c:pt>
                  <c:pt idx="131">
                    <c:v>30.702,00</c:v>
                  </c:pt>
                  <c:pt idx="132">
                    <c:v>Medica d.o.o.</c:v>
                  </c:pt>
                  <c:pt idx="133">
                    <c:v>tridesethiljadasedamstotinadvaeura  i nulacenti</c:v>
                  </c:pt>
                  <c:pt idx="134">
                    <c:v>0817</c:v>
                  </c:pt>
                  <c:pt idx="135">
                    <c:v>62</c:v>
                  </c:pt>
                  <c:pt idx="136">
                    <c:v>L03AX03   </c:v>
                  </c:pt>
                  <c:pt idx="137">
                    <c:v>BCG imunoterapeutik lio boč 1*12.5mg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Onko BCG 1 x 100mg</c:v>
                  </c:pt>
                  <c:pt idx="139">
                    <c:v>Biomed Lublin, Poljska</c:v>
                  </c:pt>
                  <c:pt idx="140">
                    <c:v>kut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79,00</c:v>
                  </c:pt>
                  <c:pt idx="144">
                    <c:v>19.750,00</c:v>
                  </c:pt>
                  <c:pt idx="145">
                    <c:v>79,00</c:v>
                  </c:pt>
                  <c:pt idx="146">
                    <c:v>19.750,00</c:v>
                  </c:pt>
                  <c:pt idx="147">
                    <c:v>Medica d.o.o.</c:v>
                  </c:pt>
                  <c:pt idx="148">
                    <c:v>devetnaesthiljadasedamstotinapedeseteura  i nulacenti</c:v>
                  </c:pt>
                  <c:pt idx="149">
                    <c:v>0817</c:v>
                  </c:pt>
                  <c:pt idx="150">
                    <c:v>79</c:v>
                  </c:pt>
                  <c:pt idx="151">
                    <c:v>R03DA05   </c:v>
                  </c:pt>
                  <c:pt idx="152">
                    <c:v>aminofillin inj 10*250 mg/10ml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Aminophylline Demo 50 x 250mg/10ml</c:v>
                  </c:pt>
                  <c:pt idx="154">
                    <c:v>Demo, Grčka</c:v>
                  </c:pt>
                  <c:pt idx="155">
                    <c:v>kut</c:v>
                  </c:pt>
                  <c:pt idx="156">
                    <c:v>10000</c:v>
                  </c:pt>
                  <c:pt idx="157">
                    <c:v>10000</c:v>
                  </c:pt>
                  <c:pt idx="158">
                    <c:v>1,95</c:v>
                  </c:pt>
                  <c:pt idx="159">
                    <c:v>19.500,00</c:v>
                  </c:pt>
                  <c:pt idx="160">
                    <c:v>1,95</c:v>
                  </c:pt>
                  <c:pt idx="161">
                    <c:v>19.500,00</c:v>
                  </c:pt>
                  <c:pt idx="162">
                    <c:v>Medica d.o.o.</c:v>
                  </c:pt>
                  <c:pt idx="163">
                    <c:v>devetnaesthiljadapetstotinaeura  i nulacenti</c:v>
                  </c:pt>
                  <c:pt idx="164">
                    <c:v>0817</c:v>
                  </c:pt>
                </c:lvl>
                <c:lvl>
                  <c:pt idx="0">
                    <c:v>Partija</c:v>
                  </c:pt>
                  <c:pt idx="1">
                    <c:v>ATC</c:v>
                  </c:pt>
                  <c:pt idx="2">
                    <c:v>Opis partije</c:v>
                  </c:pt>
                  <c:pt idx="3">
                    <c:v>zaštićeni naziv i pakovanje</c:v>
                  </c:pt>
                  <c:pt idx="4">
                    <c:v>Proizvođač</c:v>
                  </c:pt>
                  <c:pt idx="5">
                    <c:v>Jedinica mjere</c:v>
                  </c:pt>
                  <c:pt idx="6">
                    <c:v>Količina</c:v>
                  </c:pt>
                  <c:pt idx="7">
                    <c:v>Ponuđena količina </c:v>
                  </c:pt>
                  <c:pt idx="8">
                    <c:v>Jedinična cijena</c:v>
                  </c:pt>
                  <c:pt idx="9">
                    <c:v>Ukupna</c:v>
                  </c:pt>
                  <c:pt idx="10">
                    <c:v>procijenjena jedinična</c:v>
                  </c:pt>
                  <c:pt idx="11">
                    <c:v>Procjenjena vrijednost</c:v>
                  </c:pt>
                  <c:pt idx="12">
                    <c:v>Ponuđač</c:v>
                  </c:pt>
                  <c:pt idx="13">
                    <c:v>slovima</c:v>
                  </c:pt>
                  <c:pt idx="14">
                    <c:v>tender</c:v>
                  </c:pt>
                  <c:pt idx="15">
                    <c:v>8</c:v>
                  </c:pt>
                  <c:pt idx="16">
                    <c:v>A12BA01   </c:v>
                  </c:pt>
                  <c:pt idx="17">
                    <c:v>kalijum hlorid tableta/prašak, 30*1 g (može se ponuditi i prašak od 10 kesica)                                                                                                                                                                                 </c:v>
                  </c:pt>
                  <c:pt idx="18">
                    <c:v>Kaleorid® 30 x 1000 mg</c:v>
                  </c:pt>
                  <c:pt idx="19">
                    <c:v>Leo Pharma SA, Danske</c:v>
                  </c:pt>
                  <c:pt idx="20">
                    <c:v>kut</c:v>
                  </c:pt>
                  <c:pt idx="21">
                    <c:v>17500</c:v>
                  </c:pt>
                  <c:pt idx="22">
                    <c:v>17500</c:v>
                  </c:pt>
                  <c:pt idx="23">
                    <c:v>2,50</c:v>
                  </c:pt>
                  <c:pt idx="24">
                    <c:v>43.750,00</c:v>
                  </c:pt>
                  <c:pt idx="25">
                    <c:v>2,50</c:v>
                  </c:pt>
                  <c:pt idx="26">
                    <c:v>43.750,00</c:v>
                  </c:pt>
                  <c:pt idx="27">
                    <c:v>Medica d.o.o.</c:v>
                  </c:pt>
                  <c:pt idx="28">
                    <c:v>četrdesettrihiljadesedamstotinapedeseteura  i nulacenti</c:v>
                  </c:pt>
                  <c:pt idx="29">
                    <c:v>0817</c:v>
                  </c:pt>
                  <c:pt idx="30">
                    <c:v>19</c:v>
                  </c:pt>
                  <c:pt idx="31">
                    <c:v>C01CA01   </c:v>
                  </c:pt>
                  <c:pt idx="32">
                    <c:v>etilefrin hydrohlorid inj 6*10mg 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3">
                    <c:v>Etilefrine SERB 6 x 10mg/1ml</c:v>
                  </c:pt>
                  <c:pt idx="34">
                    <c:v>Serb Laboratoires, Francuska</c:v>
                  </c:pt>
                  <c:pt idx="35">
                    <c:v>kut</c:v>
                  </c:pt>
                  <c:pt idx="36">
                    <c:v>320</c:v>
                  </c:pt>
                  <c:pt idx="37">
                    <c:v>320</c:v>
                  </c:pt>
                  <c:pt idx="38">
                    <c:v>55,00</c:v>
                  </c:pt>
                  <c:pt idx="39">
                    <c:v>17.600,00</c:v>
                  </c:pt>
                  <c:pt idx="40">
                    <c:v>55,00</c:v>
                  </c:pt>
                  <c:pt idx="41">
                    <c:v>17.600,00</c:v>
                  </c:pt>
                  <c:pt idx="42">
                    <c:v>Medica d.o.o.</c:v>
                  </c:pt>
                  <c:pt idx="43">
                    <c:v>sedamnaesthiljadašeststotinaeura  i nulacenti</c:v>
                  </c:pt>
                  <c:pt idx="44">
                    <c:v>0817</c:v>
                  </c:pt>
                  <c:pt idx="90">
                    <c:v>50</c:v>
                  </c:pt>
                  <c:pt idx="91">
                    <c:v>J01MA02   </c:v>
                  </c:pt>
                  <c:pt idx="92">
                    <c:v>ciprofloksacin inf. 5*100 mg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citeral 5*100mg/10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10000</c:v>
                  </c:pt>
                  <c:pt idx="97">
                    <c:v>10000</c:v>
                  </c:pt>
                  <c:pt idx="98">
                    <c:v>3,50</c:v>
                  </c:pt>
                  <c:pt idx="99">
                    <c:v>35.000,00</c:v>
                  </c:pt>
                  <c:pt idx="100">
                    <c:v>3,50</c:v>
                  </c:pt>
                  <c:pt idx="101">
                    <c:v>35.000,00</c:v>
                  </c:pt>
                  <c:pt idx="102">
                    <c:v>Medica d.o.o.</c:v>
                  </c:pt>
                  <c:pt idx="103">
                    <c:v>tridesetpethiljadaeura  i nulacenti</c:v>
                  </c:pt>
                  <c:pt idx="104">
                    <c:v>0817</c:v>
                  </c:pt>
                  <c:pt idx="105">
                    <c:v>55</c:v>
                  </c:pt>
                  <c:pt idx="106">
                    <c:v>L01CB01   </c:v>
                  </c:pt>
                  <c:pt idx="107">
                    <c:v>etopozid konc. za inf. 1*100 mg/5ml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8">
                    <c:v>Sintopozid, koncentrat za rastovor za infuziju, 1.bocica, 100mg/5ml</c:v>
                  </c:pt>
                  <c:pt idx="109">
                    <c:v>S.C.SINDAN-PHARMA S.R.L. Rumunija   </c:v>
                  </c:pt>
                  <c:pt idx="110">
                    <c:v>kut</c:v>
                  </c:pt>
                  <c:pt idx="111">
                    <c:v>2100</c:v>
                  </c:pt>
                  <c:pt idx="112">
                    <c:v>2100</c:v>
                  </c:pt>
                  <c:pt idx="113">
                    <c:v>6,74</c:v>
                  </c:pt>
                  <c:pt idx="114">
                    <c:v>14.154,00</c:v>
                  </c:pt>
                  <c:pt idx="115">
                    <c:v>6,74</c:v>
                  </c:pt>
                  <c:pt idx="116">
                    <c:v>14.154,00</c:v>
                  </c:pt>
                  <c:pt idx="117">
                    <c:v>Medica d.o.o.</c:v>
                  </c:pt>
                  <c:pt idx="118">
                    <c:v>četrnaesthiljadastotinupedesetčetirieura  i nulacenti</c:v>
                  </c:pt>
                  <c:pt idx="119">
                    <c:v>0817</c:v>
                  </c:pt>
                  <c:pt idx="120">
                    <c:v>58</c:v>
                  </c:pt>
                  <c:pt idx="121">
                    <c:v>L01DC01   </c:v>
                  </c:pt>
                  <c:pt idx="122">
                    <c:v>bleomicin amp. 1*15 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3">
                    <c:v>Bleo-cell, 1 x 15mg</c:v>
                  </c:pt>
                  <c:pt idx="124">
                    <c:v>Cell pharm GmbH, Njemačka</c:v>
                  </c:pt>
                  <c:pt idx="125">
                    <c:v>kut</c:v>
                  </c:pt>
                  <c:pt idx="126">
                    <c:v>500</c:v>
                  </c:pt>
                  <c:pt idx="127">
                    <c:v>500</c:v>
                  </c:pt>
                  <c:pt idx="128">
                    <c:v>21,00</c:v>
                  </c:pt>
                  <c:pt idx="129">
                    <c:v>10.500,00</c:v>
                  </c:pt>
                  <c:pt idx="130">
                    <c:v>21,00</c:v>
                  </c:pt>
                  <c:pt idx="131">
                    <c:v>10.500,00</c:v>
                  </c:pt>
                  <c:pt idx="132">
                    <c:v>Medica d.o.o.</c:v>
                  </c:pt>
                  <c:pt idx="133">
                    <c:v>desethiljadapetstotinaeura  i nulacenti</c:v>
                  </c:pt>
                  <c:pt idx="134">
                    <c:v>0817</c:v>
                  </c:pt>
                  <c:pt idx="135">
                    <c:v>61</c:v>
                  </c:pt>
                  <c:pt idx="136">
                    <c:v>L01XX19   </c:v>
                  </c:pt>
                  <c:pt idx="137">
                    <c:v>irinotecan inj 1*100mg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8">
                    <c:v>Irinotesin, koncentrat za rastvor za infuziju, 1. bocica, 100mg/5ml</c:v>
                  </c:pt>
                  <c:pt idx="139">
                    <c:v> Actavis Italy S.p.A.</c:v>
                  </c:pt>
                  <c:pt idx="140">
                    <c:v>kut</c:v>
                  </c:pt>
                  <c:pt idx="141">
                    <c:v>450</c:v>
                  </c:pt>
                  <c:pt idx="142">
                    <c:v>450</c:v>
                  </c:pt>
                  <c:pt idx="143">
                    <c:v>55,90</c:v>
                  </c:pt>
                  <c:pt idx="144">
                    <c:v>25.155,00</c:v>
                  </c:pt>
                  <c:pt idx="145">
                    <c:v>55,90</c:v>
                  </c:pt>
                  <c:pt idx="146">
                    <c:v>25.155,00</c:v>
                  </c:pt>
                  <c:pt idx="147">
                    <c:v>Medica d.o.o.</c:v>
                  </c:pt>
                  <c:pt idx="148">
                    <c:v>dvadesetpethiljadastotinupedesetpeteura  i nulacenti</c:v>
                  </c:pt>
                  <c:pt idx="149">
                    <c:v>0817</c:v>
                  </c:pt>
                  <c:pt idx="150">
                    <c:v>78</c:v>
                  </c:pt>
                  <c:pt idx="151">
                    <c:v>N06AA21   </c:v>
                  </c:pt>
                  <c:pt idx="152">
                    <c:v>maprotilin film tableta 30*25 mg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53">
                    <c:v>Maprotilin, film tableta, 30x25mg</c:v>
                  </c:pt>
                  <c:pt idx="154">
                    <c:v>Zdravlje AD, Leskovac</c:v>
                  </c:pt>
                  <c:pt idx="155">
                    <c:v>kut</c:v>
                  </c:pt>
                  <c:pt idx="156">
                    <c:v>5800</c:v>
                  </c:pt>
                  <c:pt idx="157">
                    <c:v>5800</c:v>
                  </c:pt>
                  <c:pt idx="158">
                    <c:v>0,99</c:v>
                  </c:pt>
                  <c:pt idx="159">
                    <c:v>5.742,00</c:v>
                  </c:pt>
                  <c:pt idx="160">
                    <c:v>0,99</c:v>
                  </c:pt>
                  <c:pt idx="161">
                    <c:v>5.742,00</c:v>
                  </c:pt>
                  <c:pt idx="162">
                    <c:v>Medica d.o.o.</c:v>
                  </c:pt>
                  <c:pt idx="163">
                    <c:v>pethiljadasedamstotinačetrdesetdvaeura  i nulacenti</c:v>
                  </c:pt>
                  <c:pt idx="164">
                    <c:v>0817</c:v>
                  </c:pt>
                </c:lvl>
                <c:lvl>
                  <c:pt idx="15">
                    <c:v>7</c:v>
                  </c:pt>
                  <c:pt idx="16">
                    <c:v>A11HA02   </c:v>
                  </c:pt>
                  <c:pt idx="17">
                    <c:v>piridoksin amp 50x50mg/2ml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8">
                    <c:v>vitamin B6 alkaloid 50x50mg/2ml          </c:v>
                  </c:pt>
                  <c:pt idx="19">
                    <c:v>alkaloid ad skopje</c:v>
                  </c:pt>
                  <c:pt idx="20">
                    <c:v>kut</c:v>
                  </c:pt>
                  <c:pt idx="21">
                    <c:v>3000</c:v>
                  </c:pt>
                  <c:pt idx="22">
                    <c:v>3000</c:v>
                  </c:pt>
                  <c:pt idx="23">
                    <c:v>5,41</c:v>
                  </c:pt>
                  <c:pt idx="24">
                    <c:v>16.230,00</c:v>
                  </c:pt>
                  <c:pt idx="25">
                    <c:v>5,41</c:v>
                  </c:pt>
                  <c:pt idx="26">
                    <c:v>16.230,00</c:v>
                  </c:pt>
                  <c:pt idx="27">
                    <c:v>Medica d.o.o.</c:v>
                  </c:pt>
                  <c:pt idx="28">
                    <c:v>šestnaesthiljadadvijestotinetrideseteura  i nulacenti</c:v>
                  </c:pt>
                  <c:pt idx="29">
                    <c:v>0817</c:v>
                  </c:pt>
                  <c:pt idx="90">
                    <c:v>49</c:v>
                  </c:pt>
                  <c:pt idx="91">
                    <c:v>J01GB03   </c:v>
                  </c:pt>
                  <c:pt idx="92">
                    <c:v>gentamicin amp. 10*120 mg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10*120mg/2 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3,30</c:v>
                  </c:pt>
                  <c:pt idx="99">
                    <c:v>49.500,00</c:v>
                  </c:pt>
                  <c:pt idx="100">
                    <c:v>3,30</c:v>
                  </c:pt>
                  <c:pt idx="101">
                    <c:v>49.500,00</c:v>
                  </c:pt>
                  <c:pt idx="102">
                    <c:v>Medica d.o.o.</c:v>
                  </c:pt>
                  <c:pt idx="103">
                    <c:v>četrdesetdevethiljadapetstotinaeura  i nulacenti</c:v>
                  </c:pt>
                  <c:pt idx="104">
                    <c:v>0817</c:v>
                  </c:pt>
                </c:lvl>
                <c:lvl>
                  <c:pt idx="90">
                    <c:v>48</c:v>
                  </c:pt>
                  <c:pt idx="91">
                    <c:v>J01GB03   </c:v>
                  </c:pt>
                  <c:pt idx="92">
                    <c:v>gentamicin amp. 10*80 mg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3">
                    <c:v>gentamicin alkaloid 10*80 mg/2ml</c:v>
                  </c:pt>
                  <c:pt idx="94">
                    <c:v>alkaloid ad skopje</c:v>
                  </c:pt>
                  <c:pt idx="95">
                    <c:v>kut</c:v>
                  </c:pt>
                  <c:pt idx="96">
                    <c:v>15000</c:v>
                  </c:pt>
                  <c:pt idx="97">
                    <c:v>15000</c:v>
                  </c:pt>
                  <c:pt idx="98">
                    <c:v>2,70</c:v>
                  </c:pt>
                  <c:pt idx="99">
                    <c:v>40.500,00</c:v>
                  </c:pt>
                  <c:pt idx="100">
                    <c:v>1,78</c:v>
                  </c:pt>
                  <c:pt idx="101">
                    <c:v>26.700,00</c:v>
                  </c:pt>
                  <c:pt idx="102">
                    <c:v>Medica d.o.o.</c:v>
                  </c:pt>
                  <c:pt idx="103">
                    <c:v>četrdesethiljadapetstotinaeura  i nulacenti</c:v>
                  </c:pt>
                  <c:pt idx="104">
                    <c:v>0817</c:v>
                  </c:pt>
                </c:lvl>
              </c:multiLvlStrCache>
            </c:multiLvlStrRef>
          </c:cat>
          <c:val>
            <c:numRef>
              <c:f>'0817 Lekovi'!$A$87:$O$87</c:f>
              <c:numCache>
                <c:formatCode>General</c:formatCode>
                <c:ptCount val="15"/>
                <c:pt idx="9" formatCode="#,##0.00">
                  <c:v>544941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048584"/>
        <c:axId val="177968800"/>
      </c:barChart>
      <c:catAx>
        <c:axId val="17804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7968800"/>
        <c:crosses val="autoZero"/>
        <c:auto val="1"/>
        <c:lblAlgn val="ctr"/>
        <c:lblOffset val="100"/>
        <c:noMultiLvlLbl val="0"/>
      </c:catAx>
      <c:valAx>
        <c:axId val="1779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804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627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O331"/>
  <sheetViews>
    <sheetView tabSelected="1" zoomScaleNormal="100" workbookViewId="0">
      <selection activeCell="N87" sqref="N87"/>
    </sheetView>
  </sheetViews>
  <sheetFormatPr defaultColWidth="12.42578125" defaultRowHeight="15.75" x14ac:dyDescent="0.25"/>
  <cols>
    <col min="1" max="1" width="7.42578125" style="34" customWidth="1"/>
    <col min="2" max="2" width="10.7109375" style="64" bestFit="1" customWidth="1"/>
    <col min="3" max="3" width="36.42578125" style="65" customWidth="1"/>
    <col min="4" max="4" width="29.85546875" style="34" customWidth="1"/>
    <col min="5" max="5" width="26.42578125" style="34" customWidth="1"/>
    <col min="6" max="6" width="9.7109375" style="34" customWidth="1"/>
    <col min="7" max="7" width="8" style="48" customWidth="1"/>
    <col min="8" max="8" width="14.140625" style="36" bestFit="1" customWidth="1"/>
    <col min="9" max="9" width="12" style="37" customWidth="1"/>
    <col min="10" max="10" width="13.85546875" style="37" customWidth="1"/>
    <col min="11" max="11" width="9.7109375" style="37" customWidth="1"/>
    <col min="12" max="12" width="12.42578125" style="37" customWidth="1"/>
    <col min="13" max="13" width="13.140625" style="34" bestFit="1" customWidth="1"/>
    <col min="14" max="14" width="34.7109375" style="34" customWidth="1"/>
    <col min="15" max="15" width="9.140625" style="39" customWidth="1"/>
    <col min="16" max="16384" width="12.42578125" style="1"/>
  </cols>
  <sheetData>
    <row r="1" spans="1:15" s="72" customFormat="1" ht="40.5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8" t="s">
        <v>6</v>
      </c>
      <c r="H1" s="69" t="s">
        <v>7</v>
      </c>
      <c r="I1" s="70" t="s">
        <v>8</v>
      </c>
      <c r="J1" s="70" t="s">
        <v>9</v>
      </c>
      <c r="K1" s="70" t="s">
        <v>164</v>
      </c>
      <c r="L1" s="70" t="s">
        <v>11</v>
      </c>
      <c r="M1" s="67" t="s">
        <v>10</v>
      </c>
      <c r="N1" s="67" t="s">
        <v>12</v>
      </c>
      <c r="O1" s="71" t="s">
        <v>13</v>
      </c>
    </row>
    <row r="2" spans="1:15" ht="26.25" x14ac:dyDescent="0.25">
      <c r="A2" s="80">
        <v>1</v>
      </c>
      <c r="B2" s="80" t="s">
        <v>14</v>
      </c>
      <c r="C2" s="81" t="s">
        <v>15</v>
      </c>
      <c r="D2" s="79" t="s">
        <v>173</v>
      </c>
      <c r="E2" s="78" t="s">
        <v>174</v>
      </c>
      <c r="F2" s="82" t="s">
        <v>166</v>
      </c>
      <c r="G2" s="80">
        <v>80000</v>
      </c>
      <c r="H2" s="80">
        <v>80000</v>
      </c>
      <c r="I2" s="83">
        <v>0.92</v>
      </c>
      <c r="J2" s="83">
        <f>H2*I2</f>
        <v>73600</v>
      </c>
      <c r="K2" s="83">
        <v>0.92</v>
      </c>
      <c r="L2" s="84">
        <f>ABS(G2*K2)</f>
        <v>73600</v>
      </c>
      <c r="M2" s="9" t="s">
        <v>199</v>
      </c>
      <c r="N2" s="12" t="str">
        <f>slovimaEUR(J2)</f>
        <v>sedamdesettrihiljadešeststotinaeura  i nulacenti</v>
      </c>
      <c r="O2" s="10" t="s">
        <v>162</v>
      </c>
    </row>
    <row r="3" spans="1:15" ht="26.25" hidden="1" x14ac:dyDescent="0.25">
      <c r="A3" s="11">
        <v>2</v>
      </c>
      <c r="B3" s="11" t="s">
        <v>16</v>
      </c>
      <c r="C3" s="12" t="s">
        <v>17</v>
      </c>
      <c r="D3" s="74"/>
      <c r="E3" s="73"/>
      <c r="F3" s="6" t="s">
        <v>166</v>
      </c>
      <c r="G3" s="2">
        <v>7000</v>
      </c>
      <c r="H3" s="2">
        <v>3000</v>
      </c>
      <c r="I3" s="8"/>
      <c r="J3" s="8">
        <f t="shared" ref="J3:J66" si="0">H3*I3</f>
        <v>0</v>
      </c>
      <c r="K3" s="8">
        <f t="shared" ref="K3:K66" si="1">L3/G3</f>
        <v>0.7</v>
      </c>
      <c r="L3" s="9">
        <v>4900</v>
      </c>
      <c r="M3" s="9"/>
      <c r="N3" s="2"/>
      <c r="O3" s="10" t="s">
        <v>162</v>
      </c>
    </row>
    <row r="4" spans="1:15" hidden="1" x14ac:dyDescent="0.25">
      <c r="A4" s="2">
        <v>3</v>
      </c>
      <c r="B4" s="2" t="s">
        <v>18</v>
      </c>
      <c r="C4" s="3" t="s">
        <v>19</v>
      </c>
      <c r="D4" s="74"/>
      <c r="E4" s="76"/>
      <c r="F4" s="6" t="s">
        <v>166</v>
      </c>
      <c r="G4" s="2">
        <v>500</v>
      </c>
      <c r="H4" s="2">
        <v>2800</v>
      </c>
      <c r="I4" s="8"/>
      <c r="J4" s="8">
        <f t="shared" si="0"/>
        <v>0</v>
      </c>
      <c r="K4" s="8">
        <f t="shared" si="1"/>
        <v>36.01</v>
      </c>
      <c r="L4" s="9">
        <v>18005</v>
      </c>
      <c r="M4" s="9"/>
      <c r="N4" s="2"/>
      <c r="O4" s="10" t="s">
        <v>162</v>
      </c>
    </row>
    <row r="5" spans="1:15" ht="18" hidden="1" customHeight="1" x14ac:dyDescent="0.25">
      <c r="A5" s="11">
        <v>4</v>
      </c>
      <c r="B5" s="2" t="s">
        <v>20</v>
      </c>
      <c r="C5" s="12" t="s">
        <v>21</v>
      </c>
      <c r="D5" s="75"/>
      <c r="E5" s="73"/>
      <c r="F5" s="6" t="s">
        <v>166</v>
      </c>
      <c r="G5" s="2">
        <v>60000</v>
      </c>
      <c r="H5" s="2">
        <v>200</v>
      </c>
      <c r="I5" s="8"/>
      <c r="J5" s="8">
        <f t="shared" si="0"/>
        <v>0</v>
      </c>
      <c r="K5" s="8">
        <f t="shared" si="1"/>
        <v>0.7</v>
      </c>
      <c r="L5" s="9">
        <v>42000</v>
      </c>
      <c r="M5" s="9"/>
      <c r="N5" s="2"/>
      <c r="O5" s="10" t="s">
        <v>162</v>
      </c>
    </row>
    <row r="6" spans="1:15" ht="14.25" hidden="1" customHeight="1" x14ac:dyDescent="0.25">
      <c r="A6" s="2">
        <v>5</v>
      </c>
      <c r="B6" s="2" t="s">
        <v>20</v>
      </c>
      <c r="C6" s="12" t="s">
        <v>22</v>
      </c>
      <c r="D6" s="75"/>
      <c r="E6" s="73"/>
      <c r="F6" s="6" t="s">
        <v>166</v>
      </c>
      <c r="G6" s="2">
        <v>50000</v>
      </c>
      <c r="H6" s="2">
        <v>15000</v>
      </c>
      <c r="I6" s="8"/>
      <c r="J6" s="8">
        <f t="shared" si="0"/>
        <v>0</v>
      </c>
      <c r="K6" s="8">
        <f t="shared" si="1"/>
        <v>0.94</v>
      </c>
      <c r="L6" s="9">
        <v>47000</v>
      </c>
      <c r="M6" s="9"/>
      <c r="N6" s="2"/>
      <c r="O6" s="10" t="s">
        <v>162</v>
      </c>
    </row>
    <row r="7" spans="1:15" ht="15.75" hidden="1" customHeight="1" x14ac:dyDescent="0.25">
      <c r="A7" s="11">
        <v>6</v>
      </c>
      <c r="B7" s="2" t="s">
        <v>23</v>
      </c>
      <c r="C7" s="12" t="s">
        <v>24</v>
      </c>
      <c r="D7" s="75"/>
      <c r="E7" s="73"/>
      <c r="F7" s="6" t="s">
        <v>166</v>
      </c>
      <c r="G7" s="2">
        <v>4500</v>
      </c>
      <c r="H7" s="2">
        <v>15000</v>
      </c>
      <c r="I7" s="8"/>
      <c r="J7" s="8">
        <f t="shared" si="0"/>
        <v>0</v>
      </c>
      <c r="K7" s="8">
        <f t="shared" si="1"/>
        <v>5.27</v>
      </c>
      <c r="L7" s="9">
        <v>23714.999999999996</v>
      </c>
      <c r="M7" s="9"/>
      <c r="N7" s="2"/>
      <c r="O7" s="10" t="s">
        <v>162</v>
      </c>
    </row>
    <row r="8" spans="1:15" ht="26.25" x14ac:dyDescent="0.25">
      <c r="A8" s="80">
        <v>7</v>
      </c>
      <c r="B8" s="80" t="s">
        <v>25</v>
      </c>
      <c r="C8" s="81" t="s">
        <v>26</v>
      </c>
      <c r="D8" s="85" t="s">
        <v>175</v>
      </c>
      <c r="E8" s="78" t="s">
        <v>174</v>
      </c>
      <c r="F8" s="82" t="s">
        <v>166</v>
      </c>
      <c r="G8" s="80">
        <v>3000</v>
      </c>
      <c r="H8" s="80">
        <v>3000</v>
      </c>
      <c r="I8" s="83">
        <v>5.41</v>
      </c>
      <c r="J8" s="83">
        <f t="shared" si="0"/>
        <v>16230</v>
      </c>
      <c r="K8" s="83">
        <f t="shared" si="1"/>
        <v>5.41</v>
      </c>
      <c r="L8" s="84">
        <v>16230</v>
      </c>
      <c r="M8" s="9" t="s">
        <v>199</v>
      </c>
      <c r="N8" s="12" t="str">
        <f t="shared" ref="N8:N10" si="2">slovimaEUR(J8)</f>
        <v>šestnaesthiljadadvijestotinetrideseteura  i nulacenti</v>
      </c>
      <c r="O8" s="10" t="s">
        <v>162</v>
      </c>
    </row>
    <row r="9" spans="1:15" ht="26.25" x14ac:dyDescent="0.25">
      <c r="A9" s="86">
        <v>8</v>
      </c>
      <c r="B9" s="86" t="s">
        <v>27</v>
      </c>
      <c r="C9" s="87" t="s">
        <v>28</v>
      </c>
      <c r="D9" s="88" t="s">
        <v>181</v>
      </c>
      <c r="E9" s="89" t="s">
        <v>182</v>
      </c>
      <c r="F9" s="82" t="s">
        <v>166</v>
      </c>
      <c r="G9" s="80">
        <v>17500</v>
      </c>
      <c r="H9" s="90">
        <v>17500</v>
      </c>
      <c r="I9" s="83">
        <v>2.5</v>
      </c>
      <c r="J9" s="83">
        <f t="shared" si="0"/>
        <v>43750</v>
      </c>
      <c r="K9" s="83">
        <f t="shared" si="1"/>
        <v>2.5</v>
      </c>
      <c r="L9" s="84">
        <v>43750</v>
      </c>
      <c r="M9" s="9" t="s">
        <v>199</v>
      </c>
      <c r="N9" s="12" t="str">
        <f t="shared" si="2"/>
        <v>četrdesettrihiljadesedamstotinapedeseteura  i nulacenti</v>
      </c>
      <c r="O9" s="10" t="s">
        <v>162</v>
      </c>
    </row>
    <row r="10" spans="1:15" ht="26.25" x14ac:dyDescent="0.25">
      <c r="A10" s="80">
        <v>9</v>
      </c>
      <c r="B10" s="80" t="s">
        <v>29</v>
      </c>
      <c r="C10" s="81" t="s">
        <v>30</v>
      </c>
      <c r="D10" s="88" t="s">
        <v>183</v>
      </c>
      <c r="E10" s="88" t="s">
        <v>184</v>
      </c>
      <c r="F10" s="82" t="s">
        <v>166</v>
      </c>
      <c r="G10" s="80">
        <v>500</v>
      </c>
      <c r="H10" s="90">
        <v>500</v>
      </c>
      <c r="I10" s="83">
        <v>5.5</v>
      </c>
      <c r="J10" s="83">
        <f t="shared" si="0"/>
        <v>2750</v>
      </c>
      <c r="K10" s="83">
        <f t="shared" si="1"/>
        <v>5.5</v>
      </c>
      <c r="L10" s="84">
        <v>2750</v>
      </c>
      <c r="M10" s="9" t="s">
        <v>199</v>
      </c>
      <c r="N10" s="12" t="str">
        <f t="shared" si="2"/>
        <v>dvijehiljadesedamstotinapedeseteura  i nulacenti</v>
      </c>
      <c r="O10" s="10" t="s">
        <v>162</v>
      </c>
    </row>
    <row r="11" spans="1:15" hidden="1" x14ac:dyDescent="0.25">
      <c r="A11" s="11">
        <v>10</v>
      </c>
      <c r="B11" s="2" t="s">
        <v>31</v>
      </c>
      <c r="C11" s="3" t="s">
        <v>32</v>
      </c>
      <c r="D11" s="13"/>
      <c r="E11" s="5"/>
      <c r="F11" s="6" t="s">
        <v>166</v>
      </c>
      <c r="G11" s="2">
        <v>1300</v>
      </c>
      <c r="H11" s="66"/>
      <c r="I11" s="8"/>
      <c r="J11" s="8">
        <f t="shared" si="0"/>
        <v>0</v>
      </c>
      <c r="K11" s="8">
        <f t="shared" si="1"/>
        <v>2.79</v>
      </c>
      <c r="L11" s="9">
        <v>3627</v>
      </c>
      <c r="M11" s="9"/>
      <c r="N11" s="2"/>
      <c r="O11" s="10" t="s">
        <v>162</v>
      </c>
    </row>
    <row r="12" spans="1:15" hidden="1" x14ac:dyDescent="0.25">
      <c r="A12" s="2">
        <v>11</v>
      </c>
      <c r="B12" s="2" t="s">
        <v>31</v>
      </c>
      <c r="C12" s="3" t="s">
        <v>33</v>
      </c>
      <c r="D12" s="13"/>
      <c r="E12" s="5"/>
      <c r="F12" s="6" t="s">
        <v>166</v>
      </c>
      <c r="G12" s="2">
        <v>1100</v>
      </c>
      <c r="H12" s="66"/>
      <c r="I12" s="8"/>
      <c r="J12" s="8">
        <f t="shared" si="0"/>
        <v>0</v>
      </c>
      <c r="K12" s="8">
        <f t="shared" si="1"/>
        <v>2.75</v>
      </c>
      <c r="L12" s="9">
        <v>3025</v>
      </c>
      <c r="M12" s="9"/>
      <c r="N12" s="2"/>
      <c r="O12" s="10" t="s">
        <v>162</v>
      </c>
    </row>
    <row r="13" spans="1:15" ht="26.25" hidden="1" x14ac:dyDescent="0.25">
      <c r="A13" s="11">
        <v>12</v>
      </c>
      <c r="B13" s="2" t="s">
        <v>34</v>
      </c>
      <c r="C13" s="3" t="s">
        <v>35</v>
      </c>
      <c r="D13" s="13"/>
      <c r="E13" s="5"/>
      <c r="F13" s="6" t="s">
        <v>166</v>
      </c>
      <c r="G13" s="2">
        <v>1600</v>
      </c>
      <c r="H13" s="66"/>
      <c r="I13" s="8"/>
      <c r="J13" s="8">
        <f t="shared" si="0"/>
        <v>0</v>
      </c>
      <c r="K13" s="8">
        <f t="shared" si="1"/>
        <v>4.18</v>
      </c>
      <c r="L13" s="9">
        <v>6688</v>
      </c>
      <c r="M13" s="9"/>
      <c r="N13" s="2"/>
      <c r="O13" s="10" t="s">
        <v>162</v>
      </c>
    </row>
    <row r="14" spans="1:15" ht="39" hidden="1" x14ac:dyDescent="0.25">
      <c r="A14" s="2">
        <v>13</v>
      </c>
      <c r="B14" s="2" t="s">
        <v>34</v>
      </c>
      <c r="C14" s="3" t="s">
        <v>36</v>
      </c>
      <c r="D14" s="13"/>
      <c r="E14" s="5"/>
      <c r="F14" s="6" t="s">
        <v>166</v>
      </c>
      <c r="G14" s="2">
        <v>500</v>
      </c>
      <c r="H14" s="66"/>
      <c r="I14" s="8"/>
      <c r="J14" s="8">
        <f t="shared" si="0"/>
        <v>0</v>
      </c>
      <c r="K14" s="8">
        <f t="shared" si="1"/>
        <v>4.18</v>
      </c>
      <c r="L14" s="9">
        <v>2090</v>
      </c>
      <c r="M14" s="9"/>
      <c r="N14" s="2"/>
      <c r="O14" s="10" t="s">
        <v>162</v>
      </c>
    </row>
    <row r="15" spans="1:15" ht="18.75" hidden="1" customHeight="1" x14ac:dyDescent="0.25">
      <c r="A15" s="11">
        <v>14</v>
      </c>
      <c r="B15" s="2" t="s">
        <v>37</v>
      </c>
      <c r="C15" s="3" t="s">
        <v>38</v>
      </c>
      <c r="D15" s="13"/>
      <c r="E15" s="5"/>
      <c r="F15" s="6" t="s">
        <v>166</v>
      </c>
      <c r="G15" s="2">
        <v>120000</v>
      </c>
      <c r="H15" s="66"/>
      <c r="I15" s="8"/>
      <c r="J15" s="8">
        <f t="shared" si="0"/>
        <v>0</v>
      </c>
      <c r="K15" s="8">
        <f t="shared" si="1"/>
        <v>0.78</v>
      </c>
      <c r="L15" s="9">
        <v>93600</v>
      </c>
      <c r="M15" s="9"/>
      <c r="N15" s="2"/>
      <c r="O15" s="10" t="s">
        <v>162</v>
      </c>
    </row>
    <row r="16" spans="1:15" hidden="1" x14ac:dyDescent="0.25">
      <c r="A16" s="2">
        <v>15</v>
      </c>
      <c r="B16" s="2" t="s">
        <v>37</v>
      </c>
      <c r="C16" s="3" t="s">
        <v>39</v>
      </c>
      <c r="D16" s="13"/>
      <c r="E16" s="5"/>
      <c r="F16" s="6" t="s">
        <v>166</v>
      </c>
      <c r="G16" s="2">
        <v>20000</v>
      </c>
      <c r="H16" s="66"/>
      <c r="I16" s="8"/>
      <c r="J16" s="8">
        <f t="shared" si="0"/>
        <v>0</v>
      </c>
      <c r="K16" s="8">
        <f t="shared" si="1"/>
        <v>0.96</v>
      </c>
      <c r="L16" s="9">
        <v>19200</v>
      </c>
      <c r="M16" s="9"/>
      <c r="N16" s="2"/>
      <c r="O16" s="10" t="s">
        <v>162</v>
      </c>
    </row>
    <row r="17" spans="1:15" ht="38.25" hidden="1" x14ac:dyDescent="0.25">
      <c r="A17" s="11">
        <v>16</v>
      </c>
      <c r="B17" s="14" t="s">
        <v>40</v>
      </c>
      <c r="C17" s="15" t="s">
        <v>41</v>
      </c>
      <c r="D17" s="13"/>
      <c r="E17" s="5"/>
      <c r="F17" s="6" t="s">
        <v>166</v>
      </c>
      <c r="G17" s="11">
        <v>70000</v>
      </c>
      <c r="H17" s="66"/>
      <c r="I17" s="8"/>
      <c r="J17" s="8">
        <f t="shared" si="0"/>
        <v>0</v>
      </c>
      <c r="K17" s="8">
        <f t="shared" si="1"/>
        <v>0.88</v>
      </c>
      <c r="L17" s="9">
        <v>61600</v>
      </c>
      <c r="M17" s="9"/>
      <c r="N17" s="2"/>
      <c r="O17" s="10" t="s">
        <v>162</v>
      </c>
    </row>
    <row r="18" spans="1:15" hidden="1" x14ac:dyDescent="0.25">
      <c r="A18" s="2">
        <v>17</v>
      </c>
      <c r="B18" s="2" t="s">
        <v>42</v>
      </c>
      <c r="C18" s="3" t="s">
        <v>43</v>
      </c>
      <c r="D18" s="13"/>
      <c r="E18" s="5"/>
      <c r="F18" s="6" t="s">
        <v>166</v>
      </c>
      <c r="G18" s="2">
        <v>80000</v>
      </c>
      <c r="H18" s="66"/>
      <c r="I18" s="8"/>
      <c r="J18" s="8">
        <f t="shared" si="0"/>
        <v>0</v>
      </c>
      <c r="K18" s="8">
        <f t="shared" si="1"/>
        <v>0.84</v>
      </c>
      <c r="L18" s="9">
        <v>67200</v>
      </c>
      <c r="M18" s="9"/>
      <c r="N18" s="2"/>
      <c r="O18" s="10" t="s">
        <v>162</v>
      </c>
    </row>
    <row r="19" spans="1:15" hidden="1" x14ac:dyDescent="0.25">
      <c r="A19" s="11">
        <v>18</v>
      </c>
      <c r="B19" s="2" t="s">
        <v>44</v>
      </c>
      <c r="C19" s="3" t="s">
        <v>45</v>
      </c>
      <c r="D19" s="13"/>
      <c r="E19" s="5"/>
      <c r="F19" s="6" t="s">
        <v>166</v>
      </c>
      <c r="G19" s="2">
        <v>2800</v>
      </c>
      <c r="H19" s="66"/>
      <c r="I19" s="8"/>
      <c r="J19" s="8">
        <f t="shared" si="0"/>
        <v>0</v>
      </c>
      <c r="K19" s="8">
        <f t="shared" si="1"/>
        <v>9.48</v>
      </c>
      <c r="L19" s="9">
        <v>26544</v>
      </c>
      <c r="M19" s="9"/>
      <c r="N19" s="2"/>
      <c r="O19" s="10" t="s">
        <v>162</v>
      </c>
    </row>
    <row r="20" spans="1:15" ht="26.25" x14ac:dyDescent="0.25">
      <c r="A20" s="80">
        <v>19</v>
      </c>
      <c r="B20" s="80" t="s">
        <v>46</v>
      </c>
      <c r="C20" s="81" t="s">
        <v>47</v>
      </c>
      <c r="D20" s="88" t="s">
        <v>185</v>
      </c>
      <c r="E20" s="89" t="s">
        <v>186</v>
      </c>
      <c r="F20" s="82" t="s">
        <v>166</v>
      </c>
      <c r="G20" s="80">
        <v>320</v>
      </c>
      <c r="H20" s="80">
        <v>320</v>
      </c>
      <c r="I20" s="83">
        <v>55</v>
      </c>
      <c r="J20" s="83">
        <f t="shared" si="0"/>
        <v>17600</v>
      </c>
      <c r="K20" s="83">
        <f t="shared" si="1"/>
        <v>55</v>
      </c>
      <c r="L20" s="84">
        <v>17600</v>
      </c>
      <c r="M20" s="9" t="s">
        <v>199</v>
      </c>
      <c r="N20" s="12" t="str">
        <f t="shared" ref="N20:N21" si="3">slovimaEUR(J20)</f>
        <v>sedamnaesthiljadašeststotinaeura  i nulacenti</v>
      </c>
      <c r="O20" s="10" t="s">
        <v>162</v>
      </c>
    </row>
    <row r="21" spans="1:15" ht="26.25" x14ac:dyDescent="0.25">
      <c r="A21" s="86">
        <v>20</v>
      </c>
      <c r="B21" s="80" t="s">
        <v>48</v>
      </c>
      <c r="C21" s="81" t="s">
        <v>49</v>
      </c>
      <c r="D21" s="88" t="s">
        <v>187</v>
      </c>
      <c r="E21" s="88" t="s">
        <v>184</v>
      </c>
      <c r="F21" s="82" t="s">
        <v>166</v>
      </c>
      <c r="G21" s="80">
        <v>4000</v>
      </c>
      <c r="H21" s="80">
        <v>4000</v>
      </c>
      <c r="I21" s="83">
        <v>3.05</v>
      </c>
      <c r="J21" s="83">
        <f t="shared" si="0"/>
        <v>12200</v>
      </c>
      <c r="K21" s="83">
        <f t="shared" si="1"/>
        <v>3.05</v>
      </c>
      <c r="L21" s="84">
        <v>12200</v>
      </c>
      <c r="M21" s="9" t="s">
        <v>199</v>
      </c>
      <c r="N21" s="12" t="str">
        <f t="shared" si="3"/>
        <v>dvanaesthiljadadvijestotineeura  i nulacenti</v>
      </c>
      <c r="O21" s="10" t="s">
        <v>162</v>
      </c>
    </row>
    <row r="22" spans="1:15" hidden="1" x14ac:dyDescent="0.25">
      <c r="A22" s="2">
        <v>21</v>
      </c>
      <c r="B22" s="2" t="s">
        <v>50</v>
      </c>
      <c r="C22" s="12" t="s">
        <v>51</v>
      </c>
      <c r="D22" s="13"/>
      <c r="E22" s="5"/>
      <c r="F22" s="6" t="s">
        <v>166</v>
      </c>
      <c r="G22" s="2">
        <v>19950</v>
      </c>
      <c r="H22" s="66"/>
      <c r="I22" s="8"/>
      <c r="J22" s="8">
        <f t="shared" si="0"/>
        <v>0</v>
      </c>
      <c r="K22" s="8">
        <f t="shared" si="1"/>
        <v>0.73</v>
      </c>
      <c r="L22" s="9">
        <v>14563.5</v>
      </c>
      <c r="M22" s="9"/>
      <c r="N22" s="2"/>
      <c r="O22" s="10" t="s">
        <v>162</v>
      </c>
    </row>
    <row r="23" spans="1:15" ht="26.25" x14ac:dyDescent="0.25">
      <c r="A23" s="86">
        <v>22</v>
      </c>
      <c r="B23" s="80" t="s">
        <v>52</v>
      </c>
      <c r="C23" s="81" t="s">
        <v>53</v>
      </c>
      <c r="D23" s="85" t="s">
        <v>176</v>
      </c>
      <c r="E23" s="78" t="s">
        <v>174</v>
      </c>
      <c r="F23" s="82" t="s">
        <v>166</v>
      </c>
      <c r="G23" s="80">
        <v>2800</v>
      </c>
      <c r="H23" s="90">
        <v>2800</v>
      </c>
      <c r="I23" s="83">
        <v>8</v>
      </c>
      <c r="J23" s="83">
        <f t="shared" si="0"/>
        <v>22400</v>
      </c>
      <c r="K23" s="83">
        <f t="shared" si="1"/>
        <v>8</v>
      </c>
      <c r="L23" s="84">
        <v>22400</v>
      </c>
      <c r="M23" s="9" t="s">
        <v>199</v>
      </c>
      <c r="N23" s="12" t="str">
        <f>slovimaEUR(J23)</f>
        <v>dvadesetdvijehiljadečetiristotineeura  i nulacenti</v>
      </c>
      <c r="O23" s="10" t="s">
        <v>162</v>
      </c>
    </row>
    <row r="24" spans="1:15" ht="26.25" hidden="1" x14ac:dyDescent="0.25">
      <c r="A24" s="2">
        <v>23</v>
      </c>
      <c r="B24" s="11" t="s">
        <v>54</v>
      </c>
      <c r="C24" s="12" t="s">
        <v>55</v>
      </c>
      <c r="D24" s="13"/>
      <c r="E24" s="5"/>
      <c r="F24" s="6" t="s">
        <v>166</v>
      </c>
      <c r="G24" s="2">
        <v>13000</v>
      </c>
      <c r="H24" s="66"/>
      <c r="I24" s="8"/>
      <c r="J24" s="8">
        <f t="shared" si="0"/>
        <v>0</v>
      </c>
      <c r="K24" s="8">
        <f t="shared" si="1"/>
        <v>1.7</v>
      </c>
      <c r="L24" s="9">
        <v>22100</v>
      </c>
      <c r="M24" s="9"/>
      <c r="N24" s="2"/>
      <c r="O24" s="10" t="s">
        <v>162</v>
      </c>
    </row>
    <row r="25" spans="1:15" ht="26.25" hidden="1" x14ac:dyDescent="0.25">
      <c r="A25" s="11">
        <v>24</v>
      </c>
      <c r="B25" s="11" t="s">
        <v>56</v>
      </c>
      <c r="C25" s="12" t="s">
        <v>57</v>
      </c>
      <c r="D25" s="13"/>
      <c r="E25" s="5"/>
      <c r="F25" s="6" t="s">
        <v>166</v>
      </c>
      <c r="G25" s="2">
        <v>70000</v>
      </c>
      <c r="H25" s="66"/>
      <c r="I25" s="8"/>
      <c r="J25" s="8">
        <f t="shared" si="0"/>
        <v>0</v>
      </c>
      <c r="K25" s="8">
        <f t="shared" si="1"/>
        <v>0.5</v>
      </c>
      <c r="L25" s="9">
        <v>35000</v>
      </c>
      <c r="M25" s="9"/>
      <c r="N25" s="2"/>
      <c r="O25" s="10" t="s">
        <v>162</v>
      </c>
    </row>
    <row r="26" spans="1:15" ht="14.25" hidden="1" customHeight="1" x14ac:dyDescent="0.25">
      <c r="A26" s="2">
        <v>25</v>
      </c>
      <c r="B26" s="2" t="s">
        <v>56</v>
      </c>
      <c r="C26" s="12" t="s">
        <v>58</v>
      </c>
      <c r="D26" s="13"/>
      <c r="E26" s="5"/>
      <c r="F26" s="6" t="s">
        <v>166</v>
      </c>
      <c r="G26" s="2">
        <v>35000</v>
      </c>
      <c r="H26" s="66"/>
      <c r="I26" s="8"/>
      <c r="J26" s="8">
        <f t="shared" si="0"/>
        <v>0</v>
      </c>
      <c r="K26" s="8">
        <f t="shared" si="1"/>
        <v>1.31</v>
      </c>
      <c r="L26" s="9">
        <v>45850</v>
      </c>
      <c r="M26" s="9"/>
      <c r="N26" s="2"/>
      <c r="O26" s="10" t="s">
        <v>162</v>
      </c>
    </row>
    <row r="27" spans="1:15" ht="18" hidden="1" customHeight="1" x14ac:dyDescent="0.25">
      <c r="A27" s="11">
        <v>26</v>
      </c>
      <c r="B27" s="2" t="s">
        <v>59</v>
      </c>
      <c r="C27" s="12" t="s">
        <v>60</v>
      </c>
      <c r="D27" s="13"/>
      <c r="E27" s="5"/>
      <c r="F27" s="6" t="s">
        <v>166</v>
      </c>
      <c r="G27" s="2">
        <v>14000</v>
      </c>
      <c r="H27" s="66"/>
      <c r="I27" s="8"/>
      <c r="J27" s="8">
        <f t="shared" si="0"/>
        <v>0</v>
      </c>
      <c r="K27" s="8">
        <f t="shared" si="1"/>
        <v>1.72</v>
      </c>
      <c r="L27" s="9">
        <v>24080</v>
      </c>
      <c r="M27" s="9"/>
      <c r="N27" s="2"/>
      <c r="O27" s="10" t="s">
        <v>162</v>
      </c>
    </row>
    <row r="28" spans="1:15" ht="20.25" hidden="1" customHeight="1" x14ac:dyDescent="0.25">
      <c r="A28" s="11">
        <v>27</v>
      </c>
      <c r="B28" s="2" t="s">
        <v>61</v>
      </c>
      <c r="C28" s="12" t="s">
        <v>62</v>
      </c>
      <c r="D28" s="13"/>
      <c r="E28" s="5"/>
      <c r="F28" s="6" t="s">
        <v>166</v>
      </c>
      <c r="G28" s="2">
        <v>14000</v>
      </c>
      <c r="H28" s="66"/>
      <c r="I28" s="8"/>
      <c r="J28" s="8">
        <f t="shared" si="0"/>
        <v>0</v>
      </c>
      <c r="K28" s="8">
        <f t="shared" si="1"/>
        <v>1</v>
      </c>
      <c r="L28" s="9">
        <v>14000</v>
      </c>
      <c r="M28" s="9"/>
      <c r="N28" s="2"/>
      <c r="O28" s="10" t="s">
        <v>162</v>
      </c>
    </row>
    <row r="29" spans="1:15" ht="26.25" hidden="1" x14ac:dyDescent="0.25">
      <c r="A29" s="2">
        <v>28</v>
      </c>
      <c r="B29" s="2" t="s">
        <v>63</v>
      </c>
      <c r="C29" s="12" t="s">
        <v>64</v>
      </c>
      <c r="D29" s="13"/>
      <c r="E29" s="5"/>
      <c r="F29" s="6" t="s">
        <v>166</v>
      </c>
      <c r="G29" s="2">
        <v>6000</v>
      </c>
      <c r="H29" s="66"/>
      <c r="I29" s="8"/>
      <c r="J29" s="8">
        <f t="shared" si="0"/>
        <v>0</v>
      </c>
      <c r="K29" s="8">
        <f t="shared" si="1"/>
        <v>1.28</v>
      </c>
      <c r="L29" s="9">
        <v>7680</v>
      </c>
      <c r="M29" s="9"/>
      <c r="N29" s="2"/>
      <c r="O29" s="10" t="s">
        <v>162</v>
      </c>
    </row>
    <row r="30" spans="1:15" ht="26.25" hidden="1" x14ac:dyDescent="0.25">
      <c r="A30" s="11">
        <v>29</v>
      </c>
      <c r="B30" s="11" t="s">
        <v>65</v>
      </c>
      <c r="C30" s="12" t="s">
        <v>163</v>
      </c>
      <c r="D30" s="13"/>
      <c r="E30" s="5"/>
      <c r="F30" s="6" t="s">
        <v>166</v>
      </c>
      <c r="G30" s="16">
        <v>22500</v>
      </c>
      <c r="H30" s="66"/>
      <c r="I30" s="8"/>
      <c r="J30" s="8">
        <f t="shared" si="0"/>
        <v>0</v>
      </c>
      <c r="K30" s="8">
        <f t="shared" si="1"/>
        <v>0.6</v>
      </c>
      <c r="L30" s="9">
        <v>13500</v>
      </c>
      <c r="M30" s="9"/>
      <c r="N30" s="2"/>
      <c r="O30" s="10" t="s">
        <v>162</v>
      </c>
    </row>
    <row r="31" spans="1:15" ht="26.25" hidden="1" x14ac:dyDescent="0.25">
      <c r="A31" s="2">
        <v>30</v>
      </c>
      <c r="B31" s="11" t="s">
        <v>66</v>
      </c>
      <c r="C31" s="12" t="s">
        <v>67</v>
      </c>
      <c r="D31" s="17"/>
      <c r="E31" s="17"/>
      <c r="F31" s="6" t="s">
        <v>166</v>
      </c>
      <c r="G31" s="2">
        <v>26000</v>
      </c>
      <c r="H31" s="66"/>
      <c r="I31" s="8"/>
      <c r="J31" s="8">
        <f t="shared" si="0"/>
        <v>0</v>
      </c>
      <c r="K31" s="8">
        <f t="shared" si="1"/>
        <v>0.6</v>
      </c>
      <c r="L31" s="9">
        <v>15600</v>
      </c>
      <c r="M31" s="9"/>
      <c r="N31" s="2"/>
      <c r="O31" s="10" t="s">
        <v>162</v>
      </c>
    </row>
    <row r="32" spans="1:15" ht="26.25" hidden="1" x14ac:dyDescent="0.25">
      <c r="A32" s="11">
        <v>31</v>
      </c>
      <c r="B32" s="11" t="s">
        <v>68</v>
      </c>
      <c r="C32" s="12" t="s">
        <v>69</v>
      </c>
      <c r="D32" s="18"/>
      <c r="E32" s="17"/>
      <c r="F32" s="6" t="s">
        <v>166</v>
      </c>
      <c r="G32" s="2">
        <v>8250</v>
      </c>
      <c r="H32" s="66"/>
      <c r="I32" s="8"/>
      <c r="J32" s="8">
        <f t="shared" si="0"/>
        <v>0</v>
      </c>
      <c r="K32" s="8">
        <f t="shared" si="1"/>
        <v>0.65</v>
      </c>
      <c r="L32" s="9">
        <v>5362.5</v>
      </c>
      <c r="M32" s="9"/>
      <c r="N32" s="2"/>
      <c r="O32" s="10" t="s">
        <v>162</v>
      </c>
    </row>
    <row r="33" spans="1:15" ht="26.25" hidden="1" x14ac:dyDescent="0.25">
      <c r="A33" s="2">
        <v>32</v>
      </c>
      <c r="B33" s="11" t="s">
        <v>68</v>
      </c>
      <c r="C33" s="12" t="s">
        <v>70</v>
      </c>
      <c r="D33" s="19"/>
      <c r="E33" s="17"/>
      <c r="F33" s="6" t="s">
        <v>166</v>
      </c>
      <c r="G33" s="2">
        <v>7500</v>
      </c>
      <c r="H33" s="66"/>
      <c r="I33" s="8"/>
      <c r="J33" s="8">
        <f t="shared" si="0"/>
        <v>0</v>
      </c>
      <c r="K33" s="8">
        <f t="shared" si="1"/>
        <v>0.5</v>
      </c>
      <c r="L33" s="9">
        <v>3750</v>
      </c>
      <c r="M33" s="9"/>
      <c r="N33" s="2"/>
      <c r="O33" s="10" t="s">
        <v>162</v>
      </c>
    </row>
    <row r="34" spans="1:15" hidden="1" x14ac:dyDescent="0.25">
      <c r="A34" s="11">
        <v>33</v>
      </c>
      <c r="B34" s="2" t="s">
        <v>71</v>
      </c>
      <c r="C34" s="3" t="s">
        <v>72</v>
      </c>
      <c r="D34" s="17"/>
      <c r="E34" s="17"/>
      <c r="F34" s="6" t="s">
        <v>166</v>
      </c>
      <c r="G34" s="2">
        <v>200</v>
      </c>
      <c r="H34" s="66"/>
      <c r="I34" s="8"/>
      <c r="J34" s="8">
        <f t="shared" si="0"/>
        <v>0</v>
      </c>
      <c r="K34" s="8">
        <f t="shared" si="1"/>
        <v>30.07</v>
      </c>
      <c r="L34" s="9">
        <v>6014</v>
      </c>
      <c r="M34" s="9"/>
      <c r="N34" s="2"/>
      <c r="O34" s="10" t="s">
        <v>162</v>
      </c>
    </row>
    <row r="35" spans="1:15" ht="26.25" hidden="1" x14ac:dyDescent="0.25">
      <c r="A35" s="2">
        <v>34</v>
      </c>
      <c r="B35" s="2" t="s">
        <v>73</v>
      </c>
      <c r="C35" s="12" t="s">
        <v>74</v>
      </c>
      <c r="D35" s="19"/>
      <c r="E35" s="17"/>
      <c r="F35" s="6" t="s">
        <v>166</v>
      </c>
      <c r="G35" s="2">
        <v>600</v>
      </c>
      <c r="H35" s="66"/>
      <c r="I35" s="8"/>
      <c r="J35" s="8">
        <f t="shared" si="0"/>
        <v>0</v>
      </c>
      <c r="K35" s="8">
        <f t="shared" si="1"/>
        <v>1.74</v>
      </c>
      <c r="L35" s="9">
        <v>1044</v>
      </c>
      <c r="M35" s="9"/>
      <c r="N35" s="2"/>
      <c r="O35" s="10" t="s">
        <v>162</v>
      </c>
    </row>
    <row r="36" spans="1:15" ht="26.25" hidden="1" x14ac:dyDescent="0.25">
      <c r="A36" s="11">
        <v>35</v>
      </c>
      <c r="B36" s="11" t="s">
        <v>75</v>
      </c>
      <c r="C36" s="12" t="s">
        <v>76</v>
      </c>
      <c r="D36" s="19"/>
      <c r="E36" s="17"/>
      <c r="F36" s="6" t="s">
        <v>166</v>
      </c>
      <c r="G36" s="2">
        <v>20000</v>
      </c>
      <c r="H36" s="66"/>
      <c r="I36" s="8"/>
      <c r="J36" s="8">
        <f t="shared" si="0"/>
        <v>0</v>
      </c>
      <c r="K36" s="8">
        <f t="shared" si="1"/>
        <v>3.21</v>
      </c>
      <c r="L36" s="9">
        <v>64200</v>
      </c>
      <c r="M36" s="9"/>
      <c r="N36" s="2"/>
      <c r="O36" s="10" t="s">
        <v>162</v>
      </c>
    </row>
    <row r="37" spans="1:15" hidden="1" x14ac:dyDescent="0.25">
      <c r="A37" s="2">
        <v>36</v>
      </c>
      <c r="B37" s="2" t="s">
        <v>77</v>
      </c>
      <c r="C37" s="3" t="s">
        <v>78</v>
      </c>
      <c r="D37" s="17"/>
      <c r="E37" s="17"/>
      <c r="F37" s="6" t="s">
        <v>166</v>
      </c>
      <c r="G37" s="2">
        <v>10000</v>
      </c>
      <c r="H37" s="66"/>
      <c r="I37" s="8"/>
      <c r="J37" s="8">
        <f t="shared" si="0"/>
        <v>0</v>
      </c>
      <c r="K37" s="8">
        <f t="shared" si="1"/>
        <v>5.52</v>
      </c>
      <c r="L37" s="9">
        <v>55199.999999999993</v>
      </c>
      <c r="M37" s="9"/>
      <c r="N37" s="2"/>
      <c r="O37" s="10" t="s">
        <v>162</v>
      </c>
    </row>
    <row r="38" spans="1:15" hidden="1" x14ac:dyDescent="0.25">
      <c r="A38" s="11">
        <v>37</v>
      </c>
      <c r="B38" s="2" t="s">
        <v>77</v>
      </c>
      <c r="C38" s="3" t="s">
        <v>79</v>
      </c>
      <c r="D38" s="17"/>
      <c r="E38" s="17"/>
      <c r="F38" s="6" t="s">
        <v>166</v>
      </c>
      <c r="G38" s="2">
        <v>70000</v>
      </c>
      <c r="H38" s="66"/>
      <c r="I38" s="8"/>
      <c r="J38" s="8">
        <f t="shared" si="0"/>
        <v>0</v>
      </c>
      <c r="K38" s="8">
        <f t="shared" si="1"/>
        <v>1.53</v>
      </c>
      <c r="L38" s="9">
        <v>107100</v>
      </c>
      <c r="M38" s="9"/>
      <c r="N38" s="2"/>
      <c r="O38" s="10" t="s">
        <v>162</v>
      </c>
    </row>
    <row r="39" spans="1:15" hidden="1" x14ac:dyDescent="0.25">
      <c r="A39" s="2">
        <v>38</v>
      </c>
      <c r="B39" s="2" t="s">
        <v>80</v>
      </c>
      <c r="C39" s="12" t="s">
        <v>81</v>
      </c>
      <c r="D39" s="17"/>
      <c r="E39" s="17"/>
      <c r="F39" s="6" t="s">
        <v>166</v>
      </c>
      <c r="G39" s="2">
        <v>4500</v>
      </c>
      <c r="H39" s="66"/>
      <c r="I39" s="8"/>
      <c r="J39" s="8">
        <f t="shared" si="0"/>
        <v>0</v>
      </c>
      <c r="K39" s="8">
        <f t="shared" si="1"/>
        <v>2.7</v>
      </c>
      <c r="L39" s="4">
        <v>12150</v>
      </c>
      <c r="M39" s="4"/>
      <c r="N39" s="2"/>
      <c r="O39" s="10" t="s">
        <v>162</v>
      </c>
    </row>
    <row r="40" spans="1:15" hidden="1" x14ac:dyDescent="0.25">
      <c r="A40" s="11">
        <v>39</v>
      </c>
      <c r="B40" s="2" t="s">
        <v>82</v>
      </c>
      <c r="C40" s="12" t="s">
        <v>83</v>
      </c>
      <c r="D40" s="17"/>
      <c r="E40" s="17"/>
      <c r="F40" s="6" t="s">
        <v>166</v>
      </c>
      <c r="G40" s="20">
        <v>3750</v>
      </c>
      <c r="H40" s="66"/>
      <c r="I40" s="8"/>
      <c r="J40" s="8">
        <f t="shared" si="0"/>
        <v>0</v>
      </c>
      <c r="K40" s="8">
        <f t="shared" si="1"/>
        <v>1.02</v>
      </c>
      <c r="L40" s="4">
        <v>3825</v>
      </c>
      <c r="M40" s="4"/>
      <c r="N40" s="2"/>
      <c r="O40" s="10" t="s">
        <v>162</v>
      </c>
    </row>
    <row r="41" spans="1:15" x14ac:dyDescent="0.25">
      <c r="A41" s="80">
        <v>40</v>
      </c>
      <c r="B41" s="80" t="s">
        <v>84</v>
      </c>
      <c r="C41" s="81" t="s">
        <v>85</v>
      </c>
      <c r="D41" s="88" t="s">
        <v>188</v>
      </c>
      <c r="E41" s="88" t="s">
        <v>189</v>
      </c>
      <c r="F41" s="82" t="s">
        <v>166</v>
      </c>
      <c r="G41" s="80">
        <v>100</v>
      </c>
      <c r="H41" s="90">
        <v>100</v>
      </c>
      <c r="I41" s="83">
        <v>50</v>
      </c>
      <c r="J41" s="83">
        <f t="shared" si="0"/>
        <v>5000</v>
      </c>
      <c r="K41" s="83">
        <f t="shared" si="1"/>
        <v>50</v>
      </c>
      <c r="L41" s="84">
        <v>5000</v>
      </c>
      <c r="M41" s="9" t="s">
        <v>199</v>
      </c>
      <c r="N41" s="12" t="str">
        <f>slovimaEUR(J41)</f>
        <v>pethiljadaeura  i nulacenti</v>
      </c>
      <c r="O41" s="10" t="s">
        <v>162</v>
      </c>
    </row>
    <row r="42" spans="1:15" ht="26.25" hidden="1" x14ac:dyDescent="0.25">
      <c r="A42" s="11">
        <v>41</v>
      </c>
      <c r="B42" s="11" t="s">
        <v>86</v>
      </c>
      <c r="C42" s="12" t="s">
        <v>87</v>
      </c>
      <c r="D42" s="13"/>
      <c r="E42" s="5"/>
      <c r="F42" s="6" t="s">
        <v>166</v>
      </c>
      <c r="G42" s="2">
        <v>5500</v>
      </c>
      <c r="H42" s="66"/>
      <c r="I42" s="8"/>
      <c r="J42" s="8">
        <f t="shared" si="0"/>
        <v>0</v>
      </c>
      <c r="K42" s="8">
        <f t="shared" si="1"/>
        <v>0.46</v>
      </c>
      <c r="L42" s="9">
        <v>2530</v>
      </c>
      <c r="M42" s="9"/>
      <c r="N42" s="2"/>
      <c r="O42" s="10" t="s">
        <v>162</v>
      </c>
    </row>
    <row r="43" spans="1:15" ht="26.25" hidden="1" x14ac:dyDescent="0.25">
      <c r="A43" s="2">
        <v>42</v>
      </c>
      <c r="B43" s="2" t="s">
        <v>88</v>
      </c>
      <c r="C43" s="12" t="s">
        <v>89</v>
      </c>
      <c r="D43" s="13"/>
      <c r="E43" s="5"/>
      <c r="F43" s="6" t="s">
        <v>166</v>
      </c>
      <c r="G43" s="2">
        <v>2000</v>
      </c>
      <c r="H43" s="66"/>
      <c r="I43" s="8"/>
      <c r="J43" s="8">
        <f t="shared" si="0"/>
        <v>0</v>
      </c>
      <c r="K43" s="8">
        <f t="shared" si="1"/>
        <v>2.2000000000000002</v>
      </c>
      <c r="L43" s="9">
        <v>4400</v>
      </c>
      <c r="M43" s="9"/>
      <c r="N43" s="2"/>
      <c r="O43" s="10" t="s">
        <v>162</v>
      </c>
    </row>
    <row r="44" spans="1:15" ht="39" hidden="1" x14ac:dyDescent="0.25">
      <c r="A44" s="11">
        <v>43</v>
      </c>
      <c r="B44" s="11" t="s">
        <v>88</v>
      </c>
      <c r="C44" s="12" t="s">
        <v>90</v>
      </c>
      <c r="D44" s="13"/>
      <c r="E44" s="5"/>
      <c r="F44" s="6" t="s">
        <v>166</v>
      </c>
      <c r="G44" s="2">
        <v>12500</v>
      </c>
      <c r="H44" s="66"/>
      <c r="I44" s="8"/>
      <c r="J44" s="8">
        <f t="shared" si="0"/>
        <v>0</v>
      </c>
      <c r="K44" s="8">
        <f t="shared" si="1"/>
        <v>3.6</v>
      </c>
      <c r="L44" s="4">
        <v>45000</v>
      </c>
      <c r="M44" s="4"/>
      <c r="N44" s="2"/>
      <c r="O44" s="10" t="s">
        <v>162</v>
      </c>
    </row>
    <row r="45" spans="1:15" ht="26.25" x14ac:dyDescent="0.25">
      <c r="A45" s="80">
        <v>44</v>
      </c>
      <c r="B45" s="80" t="s">
        <v>91</v>
      </c>
      <c r="C45" s="81" t="s">
        <v>92</v>
      </c>
      <c r="D45" s="85" t="s">
        <v>177</v>
      </c>
      <c r="E45" s="78" t="s">
        <v>174</v>
      </c>
      <c r="F45" s="82" t="s">
        <v>166</v>
      </c>
      <c r="G45" s="80">
        <v>200</v>
      </c>
      <c r="H45" s="90">
        <v>200</v>
      </c>
      <c r="I45" s="83">
        <v>23.09</v>
      </c>
      <c r="J45" s="83">
        <f t="shared" si="0"/>
        <v>4618</v>
      </c>
      <c r="K45" s="83">
        <f t="shared" si="1"/>
        <v>23.09</v>
      </c>
      <c r="L45" s="83">
        <v>4618</v>
      </c>
      <c r="M45" s="9" t="s">
        <v>199</v>
      </c>
      <c r="N45" s="12" t="str">
        <f>slovimaEUR(J45)</f>
        <v>četirihiljadešeststotinaosamnaesteura  i nulacenti</v>
      </c>
      <c r="O45" s="10" t="s">
        <v>162</v>
      </c>
    </row>
    <row r="46" spans="1:15" hidden="1" x14ac:dyDescent="0.25">
      <c r="A46" s="11">
        <v>45</v>
      </c>
      <c r="B46" s="2" t="s">
        <v>93</v>
      </c>
      <c r="C46" s="12" t="s">
        <v>94</v>
      </c>
      <c r="D46" s="13"/>
      <c r="E46" s="5"/>
      <c r="F46" s="6" t="s">
        <v>166</v>
      </c>
      <c r="G46" s="2">
        <v>3250</v>
      </c>
      <c r="H46" s="66"/>
      <c r="I46" s="8"/>
      <c r="J46" s="8">
        <f t="shared" si="0"/>
        <v>0</v>
      </c>
      <c r="K46" s="8">
        <f t="shared" si="1"/>
        <v>3.93</v>
      </c>
      <c r="L46" s="22">
        <v>12772.5</v>
      </c>
      <c r="M46" s="2"/>
      <c r="N46" s="2"/>
      <c r="O46" s="10" t="s">
        <v>162</v>
      </c>
    </row>
    <row r="47" spans="1:15" hidden="1" x14ac:dyDescent="0.25">
      <c r="A47" s="2">
        <v>46</v>
      </c>
      <c r="B47" s="2" t="s">
        <v>95</v>
      </c>
      <c r="C47" s="12" t="s">
        <v>96</v>
      </c>
      <c r="D47" s="23"/>
      <c r="E47" s="5"/>
      <c r="F47" s="6" t="s">
        <v>166</v>
      </c>
      <c r="G47" s="2">
        <v>27500</v>
      </c>
      <c r="H47" s="66"/>
      <c r="I47" s="8"/>
      <c r="J47" s="8">
        <f t="shared" si="0"/>
        <v>0</v>
      </c>
      <c r="K47" s="8">
        <f t="shared" si="1"/>
        <v>1.75</v>
      </c>
      <c r="L47" s="22">
        <v>48125</v>
      </c>
      <c r="M47" s="2"/>
      <c r="N47" s="2"/>
      <c r="O47" s="10" t="s">
        <v>162</v>
      </c>
    </row>
    <row r="48" spans="1:15" hidden="1" x14ac:dyDescent="0.25">
      <c r="A48" s="11">
        <v>47</v>
      </c>
      <c r="B48" s="2" t="s">
        <v>95</v>
      </c>
      <c r="C48" s="12" t="s">
        <v>97</v>
      </c>
      <c r="D48" s="23"/>
      <c r="E48" s="5"/>
      <c r="F48" s="6" t="s">
        <v>166</v>
      </c>
      <c r="G48" s="2">
        <v>9000</v>
      </c>
      <c r="H48" s="66"/>
      <c r="I48" s="8"/>
      <c r="J48" s="8">
        <f t="shared" si="0"/>
        <v>0</v>
      </c>
      <c r="K48" s="8">
        <f t="shared" si="1"/>
        <v>1.55</v>
      </c>
      <c r="L48" s="22">
        <v>13950</v>
      </c>
      <c r="M48" s="2"/>
      <c r="N48" s="2"/>
      <c r="O48" s="10" t="s">
        <v>162</v>
      </c>
    </row>
    <row r="49" spans="1:15" ht="26.25" x14ac:dyDescent="0.25">
      <c r="A49" s="80">
        <v>48</v>
      </c>
      <c r="B49" s="80" t="s">
        <v>98</v>
      </c>
      <c r="C49" s="81" t="s">
        <v>99</v>
      </c>
      <c r="D49" s="85" t="s">
        <v>178</v>
      </c>
      <c r="E49" s="78" t="s">
        <v>174</v>
      </c>
      <c r="F49" s="82" t="s">
        <v>166</v>
      </c>
      <c r="G49" s="80">
        <v>15000</v>
      </c>
      <c r="H49" s="90">
        <v>15000</v>
      </c>
      <c r="I49" s="83">
        <v>2.7</v>
      </c>
      <c r="J49" s="83">
        <f t="shared" si="0"/>
        <v>40500</v>
      </c>
      <c r="K49" s="83">
        <f t="shared" si="1"/>
        <v>1.78</v>
      </c>
      <c r="L49" s="83">
        <v>26700</v>
      </c>
      <c r="M49" s="9" t="s">
        <v>199</v>
      </c>
      <c r="N49" s="12" t="str">
        <f t="shared" ref="N49:N52" si="4">slovimaEUR(J49)</f>
        <v>četrdesethiljadapetstotinaeura  i nulacenti</v>
      </c>
      <c r="O49" s="10" t="s">
        <v>162</v>
      </c>
    </row>
    <row r="50" spans="1:15" ht="26.25" x14ac:dyDescent="0.25">
      <c r="A50" s="86">
        <v>49</v>
      </c>
      <c r="B50" s="80" t="s">
        <v>98</v>
      </c>
      <c r="C50" s="81" t="s">
        <v>100</v>
      </c>
      <c r="D50" s="85" t="s">
        <v>179</v>
      </c>
      <c r="E50" s="78" t="s">
        <v>174</v>
      </c>
      <c r="F50" s="82" t="s">
        <v>166</v>
      </c>
      <c r="G50" s="80">
        <v>15000</v>
      </c>
      <c r="H50" s="90">
        <v>15000</v>
      </c>
      <c r="I50" s="83">
        <v>3.3</v>
      </c>
      <c r="J50" s="83">
        <f t="shared" si="0"/>
        <v>49500</v>
      </c>
      <c r="K50" s="83">
        <f t="shared" si="1"/>
        <v>3.3</v>
      </c>
      <c r="L50" s="83">
        <v>49500</v>
      </c>
      <c r="M50" s="9" t="s">
        <v>199</v>
      </c>
      <c r="N50" s="12" t="str">
        <f t="shared" si="4"/>
        <v>četrdesetdevethiljadapetstotinaeura  i nulacenti</v>
      </c>
      <c r="O50" s="10" t="s">
        <v>162</v>
      </c>
    </row>
    <row r="51" spans="1:15" x14ac:dyDescent="0.25">
      <c r="A51" s="80">
        <v>50</v>
      </c>
      <c r="B51" s="80" t="s">
        <v>101</v>
      </c>
      <c r="C51" s="81" t="s">
        <v>102</v>
      </c>
      <c r="D51" s="91" t="s">
        <v>180</v>
      </c>
      <c r="E51" s="79" t="s">
        <v>174</v>
      </c>
      <c r="F51" s="82" t="s">
        <v>166</v>
      </c>
      <c r="G51" s="80">
        <v>10000</v>
      </c>
      <c r="H51" s="90">
        <v>10000</v>
      </c>
      <c r="I51" s="83">
        <v>3.5</v>
      </c>
      <c r="J51" s="83">
        <f t="shared" si="0"/>
        <v>35000</v>
      </c>
      <c r="K51" s="83">
        <f t="shared" si="1"/>
        <v>3.5</v>
      </c>
      <c r="L51" s="83">
        <v>35000</v>
      </c>
      <c r="M51" s="9" t="s">
        <v>199</v>
      </c>
      <c r="N51" s="12" t="str">
        <f t="shared" si="4"/>
        <v>tridesetpethiljadaeura  i nulacenti</v>
      </c>
      <c r="O51" s="10" t="s">
        <v>162</v>
      </c>
    </row>
    <row r="52" spans="1:15" ht="26.25" x14ac:dyDescent="0.25">
      <c r="A52" s="86">
        <v>51</v>
      </c>
      <c r="B52" s="80" t="s">
        <v>103</v>
      </c>
      <c r="C52" s="87" t="s">
        <v>104</v>
      </c>
      <c r="D52" s="92" t="s">
        <v>198</v>
      </c>
      <c r="E52" s="78" t="s">
        <v>165</v>
      </c>
      <c r="F52" s="82" t="s">
        <v>166</v>
      </c>
      <c r="G52" s="80">
        <v>1750</v>
      </c>
      <c r="H52" s="90">
        <v>1750</v>
      </c>
      <c r="I52" s="83">
        <v>3.32</v>
      </c>
      <c r="J52" s="83">
        <f t="shared" si="0"/>
        <v>5810</v>
      </c>
      <c r="K52" s="83">
        <f t="shared" si="1"/>
        <v>3.32</v>
      </c>
      <c r="L52" s="93">
        <v>5810</v>
      </c>
      <c r="M52" s="9" t="s">
        <v>199</v>
      </c>
      <c r="N52" s="12" t="str">
        <f t="shared" si="4"/>
        <v>pethiljadaosamstotinadeseteura  i nulacenti</v>
      </c>
      <c r="O52" s="10" t="s">
        <v>162</v>
      </c>
    </row>
    <row r="53" spans="1:15" hidden="1" x14ac:dyDescent="0.25">
      <c r="A53" s="2">
        <v>52</v>
      </c>
      <c r="B53" s="2" t="s">
        <v>105</v>
      </c>
      <c r="C53" s="12" t="s">
        <v>106</v>
      </c>
      <c r="D53" s="23"/>
      <c r="E53" s="5"/>
      <c r="F53" s="6" t="s">
        <v>166</v>
      </c>
      <c r="G53" s="2">
        <v>6</v>
      </c>
      <c r="H53" s="66"/>
      <c r="I53" s="8"/>
      <c r="J53" s="8">
        <f t="shared" si="0"/>
        <v>0</v>
      </c>
      <c r="K53" s="8">
        <f t="shared" si="1"/>
        <v>162</v>
      </c>
      <c r="L53" s="4">
        <v>972</v>
      </c>
      <c r="M53" s="2"/>
      <c r="N53" s="2"/>
      <c r="O53" s="10" t="s">
        <v>162</v>
      </c>
    </row>
    <row r="54" spans="1:15" hidden="1" x14ac:dyDescent="0.25">
      <c r="A54" s="11">
        <v>53</v>
      </c>
      <c r="B54" s="2" t="s">
        <v>105</v>
      </c>
      <c r="C54" s="12" t="s">
        <v>107</v>
      </c>
      <c r="D54" s="23"/>
      <c r="E54" s="5"/>
      <c r="F54" s="6" t="s">
        <v>166</v>
      </c>
      <c r="G54" s="2">
        <v>150</v>
      </c>
      <c r="H54" s="66"/>
      <c r="I54" s="8"/>
      <c r="J54" s="8">
        <f t="shared" si="0"/>
        <v>0</v>
      </c>
      <c r="K54" s="8">
        <f t="shared" si="1"/>
        <v>57.5</v>
      </c>
      <c r="L54" s="4">
        <v>8625</v>
      </c>
      <c r="M54" s="2"/>
      <c r="N54" s="2"/>
      <c r="O54" s="10" t="s">
        <v>162</v>
      </c>
    </row>
    <row r="55" spans="1:15" hidden="1" x14ac:dyDescent="0.25">
      <c r="A55" s="2">
        <v>54</v>
      </c>
      <c r="B55" s="2" t="s">
        <v>108</v>
      </c>
      <c r="C55" s="3" t="s">
        <v>109</v>
      </c>
      <c r="D55" s="23"/>
      <c r="E55" s="5"/>
      <c r="F55" s="6" t="s">
        <v>166</v>
      </c>
      <c r="G55" s="2">
        <v>9000</v>
      </c>
      <c r="H55" s="66"/>
      <c r="I55" s="8"/>
      <c r="J55" s="8">
        <f t="shared" si="0"/>
        <v>0</v>
      </c>
      <c r="K55" s="8">
        <f t="shared" si="1"/>
        <v>3</v>
      </c>
      <c r="L55" s="4">
        <v>27000</v>
      </c>
      <c r="M55" s="2"/>
      <c r="N55" s="2"/>
      <c r="O55" s="10" t="s">
        <v>162</v>
      </c>
    </row>
    <row r="56" spans="1:15" ht="26.25" x14ac:dyDescent="0.25">
      <c r="A56" s="86">
        <v>55</v>
      </c>
      <c r="B56" s="80" t="s">
        <v>110</v>
      </c>
      <c r="C56" s="81" t="s">
        <v>111</v>
      </c>
      <c r="D56" s="94" t="s">
        <v>167</v>
      </c>
      <c r="E56" s="95" t="s">
        <v>201</v>
      </c>
      <c r="F56" s="82" t="s">
        <v>166</v>
      </c>
      <c r="G56" s="80">
        <v>2100</v>
      </c>
      <c r="H56" s="90">
        <v>2100</v>
      </c>
      <c r="I56" s="83">
        <v>6.74</v>
      </c>
      <c r="J56" s="83">
        <f t="shared" si="0"/>
        <v>14154</v>
      </c>
      <c r="K56" s="83">
        <f t="shared" si="1"/>
        <v>6.74</v>
      </c>
      <c r="L56" s="93">
        <v>14154</v>
      </c>
      <c r="M56" s="9" t="s">
        <v>199</v>
      </c>
      <c r="N56" s="12" t="str">
        <f t="shared" ref="N56:N57" si="5">slovimaEUR(J56)</f>
        <v>četrnaesthiljadastotinupedesetčetirieura  i nulacenti</v>
      </c>
      <c r="O56" s="10" t="s">
        <v>162</v>
      </c>
    </row>
    <row r="57" spans="1:15" ht="26.25" x14ac:dyDescent="0.25">
      <c r="A57" s="80">
        <v>56</v>
      </c>
      <c r="B57" s="80" t="s">
        <v>112</v>
      </c>
      <c r="C57" s="81" t="s">
        <v>113</v>
      </c>
      <c r="D57" s="94" t="s">
        <v>168</v>
      </c>
      <c r="E57" s="95" t="s">
        <v>201</v>
      </c>
      <c r="F57" s="82" t="s">
        <v>166</v>
      </c>
      <c r="G57" s="80">
        <v>4800</v>
      </c>
      <c r="H57" s="90">
        <v>4800</v>
      </c>
      <c r="I57" s="83">
        <v>18.850000000000001</v>
      </c>
      <c r="J57" s="83">
        <f t="shared" si="0"/>
        <v>90480</v>
      </c>
      <c r="K57" s="83">
        <f t="shared" si="1"/>
        <v>18.850000000000001</v>
      </c>
      <c r="L57" s="93">
        <v>90480</v>
      </c>
      <c r="M57" s="9" t="s">
        <v>199</v>
      </c>
      <c r="N57" s="12" t="str">
        <f t="shared" si="5"/>
        <v>devedesethiljadačetiristotineosamdeseteura  i nulacenti</v>
      </c>
      <c r="O57" s="10" t="s">
        <v>162</v>
      </c>
    </row>
    <row r="58" spans="1:15" hidden="1" x14ac:dyDescent="0.25">
      <c r="A58" s="11">
        <v>57</v>
      </c>
      <c r="B58" s="2" t="s">
        <v>114</v>
      </c>
      <c r="C58" s="3" t="s">
        <v>115</v>
      </c>
      <c r="D58" s="23"/>
      <c r="E58" s="5"/>
      <c r="F58" s="6" t="s">
        <v>166</v>
      </c>
      <c r="G58" s="2">
        <v>2700</v>
      </c>
      <c r="H58" s="66"/>
      <c r="I58" s="8"/>
      <c r="J58" s="8">
        <f t="shared" si="0"/>
        <v>0</v>
      </c>
      <c r="K58" s="8">
        <f t="shared" si="1"/>
        <v>8.0299999999999994</v>
      </c>
      <c r="L58" s="4">
        <v>21681</v>
      </c>
      <c r="M58" s="2"/>
      <c r="N58" s="2"/>
      <c r="O58" s="10" t="s">
        <v>162</v>
      </c>
    </row>
    <row r="59" spans="1:15" x14ac:dyDescent="0.25">
      <c r="A59" s="80">
        <v>58</v>
      </c>
      <c r="B59" s="80" t="s">
        <v>116</v>
      </c>
      <c r="C59" s="81" t="s">
        <v>117</v>
      </c>
      <c r="D59" s="88" t="s">
        <v>190</v>
      </c>
      <c r="E59" s="89" t="s">
        <v>191</v>
      </c>
      <c r="F59" s="82" t="s">
        <v>166</v>
      </c>
      <c r="G59" s="80">
        <v>500</v>
      </c>
      <c r="H59" s="90">
        <v>500</v>
      </c>
      <c r="I59" s="83">
        <v>21</v>
      </c>
      <c r="J59" s="83">
        <f t="shared" si="0"/>
        <v>10500</v>
      </c>
      <c r="K59" s="83">
        <f t="shared" si="1"/>
        <v>21</v>
      </c>
      <c r="L59" s="93">
        <v>10500</v>
      </c>
      <c r="M59" s="9" t="s">
        <v>199</v>
      </c>
      <c r="N59" s="12" t="str">
        <f t="shared" ref="N59:N60" si="6">slovimaEUR(J59)</f>
        <v>desethiljadapetstotinaeura  i nulacenti</v>
      </c>
      <c r="O59" s="10" t="s">
        <v>162</v>
      </c>
    </row>
    <row r="60" spans="1:15" ht="26.25" x14ac:dyDescent="0.25">
      <c r="A60" s="86">
        <v>59</v>
      </c>
      <c r="B60" s="80" t="s">
        <v>118</v>
      </c>
      <c r="C60" s="81" t="s">
        <v>119</v>
      </c>
      <c r="D60" s="94" t="s">
        <v>170</v>
      </c>
      <c r="E60" s="95" t="s">
        <v>200</v>
      </c>
      <c r="F60" s="82" t="s">
        <v>166</v>
      </c>
      <c r="G60" s="80">
        <v>1700</v>
      </c>
      <c r="H60" s="90">
        <v>1700</v>
      </c>
      <c r="I60" s="83">
        <v>18.059999999999999</v>
      </c>
      <c r="J60" s="83">
        <v>30702</v>
      </c>
      <c r="K60" s="83">
        <f t="shared" si="1"/>
        <v>18.059999999999999</v>
      </c>
      <c r="L60" s="93">
        <v>30701.999999999996</v>
      </c>
      <c r="M60" s="9" t="s">
        <v>199</v>
      </c>
      <c r="N60" s="12" t="str">
        <f t="shared" si="6"/>
        <v>tridesethiljadasedamstotinadvaeura  i nulacenti</v>
      </c>
      <c r="O60" s="10" t="s">
        <v>162</v>
      </c>
    </row>
    <row r="61" spans="1:15" hidden="1" x14ac:dyDescent="0.25">
      <c r="A61" s="2">
        <v>60</v>
      </c>
      <c r="B61" s="2" t="s">
        <v>120</v>
      </c>
      <c r="C61" s="12" t="s">
        <v>121</v>
      </c>
      <c r="D61" s="23"/>
      <c r="E61" s="5"/>
      <c r="F61" s="6" t="s">
        <v>166</v>
      </c>
      <c r="G61" s="2">
        <v>40</v>
      </c>
      <c r="H61" s="66"/>
      <c r="I61" s="8"/>
      <c r="J61" s="8">
        <f t="shared" si="0"/>
        <v>0</v>
      </c>
      <c r="K61" s="8">
        <f t="shared" si="1"/>
        <v>200</v>
      </c>
      <c r="L61" s="24">
        <v>8000</v>
      </c>
      <c r="M61" s="2"/>
      <c r="N61" s="2"/>
      <c r="O61" s="10" t="s">
        <v>162</v>
      </c>
    </row>
    <row r="62" spans="1:15" ht="26.25" x14ac:dyDescent="0.25">
      <c r="A62" s="86">
        <v>61</v>
      </c>
      <c r="B62" s="80" t="s">
        <v>122</v>
      </c>
      <c r="C62" s="81" t="s">
        <v>123</v>
      </c>
      <c r="D62" s="94" t="s">
        <v>171</v>
      </c>
      <c r="E62" s="78" t="s">
        <v>172</v>
      </c>
      <c r="F62" s="82" t="s">
        <v>166</v>
      </c>
      <c r="G62" s="80">
        <v>450</v>
      </c>
      <c r="H62" s="90">
        <v>450</v>
      </c>
      <c r="I62" s="83">
        <v>55.9</v>
      </c>
      <c r="J62" s="83">
        <f t="shared" si="0"/>
        <v>25155</v>
      </c>
      <c r="K62" s="83">
        <f t="shared" si="1"/>
        <v>55.9</v>
      </c>
      <c r="L62" s="93">
        <v>25155</v>
      </c>
      <c r="M62" s="9" t="s">
        <v>199</v>
      </c>
      <c r="N62" s="12" t="str">
        <f t="shared" ref="N62:N63" si="7">slovimaEUR(J62)</f>
        <v>dvadesetpethiljadastotinupedesetpeteura  i nulacenti</v>
      </c>
      <c r="O62" s="10" t="s">
        <v>162</v>
      </c>
    </row>
    <row r="63" spans="1:15" ht="26.25" x14ac:dyDescent="0.25">
      <c r="A63" s="80">
        <v>62</v>
      </c>
      <c r="B63" s="80" t="s">
        <v>124</v>
      </c>
      <c r="C63" s="81" t="s">
        <v>125</v>
      </c>
      <c r="D63" s="88" t="s">
        <v>192</v>
      </c>
      <c r="E63" s="88" t="s">
        <v>193</v>
      </c>
      <c r="F63" s="82" t="s">
        <v>166</v>
      </c>
      <c r="G63" s="80">
        <v>250</v>
      </c>
      <c r="H63" s="90">
        <v>250</v>
      </c>
      <c r="I63" s="83">
        <v>79</v>
      </c>
      <c r="J63" s="83">
        <f t="shared" si="0"/>
        <v>19750</v>
      </c>
      <c r="K63" s="83">
        <f t="shared" si="1"/>
        <v>79</v>
      </c>
      <c r="L63" s="93">
        <v>19750</v>
      </c>
      <c r="M63" s="9" t="s">
        <v>199</v>
      </c>
      <c r="N63" s="12" t="str">
        <f t="shared" si="7"/>
        <v>devetnaesthiljadasedamstotinapedeseteura  i nulacenti</v>
      </c>
      <c r="O63" s="10" t="s">
        <v>162</v>
      </c>
    </row>
    <row r="64" spans="1:15" hidden="1" x14ac:dyDescent="0.25">
      <c r="A64" s="11">
        <v>63</v>
      </c>
      <c r="B64" s="2" t="s">
        <v>126</v>
      </c>
      <c r="C64" s="12" t="s">
        <v>127</v>
      </c>
      <c r="D64" s="23"/>
      <c r="E64" s="5"/>
      <c r="F64" s="6" t="s">
        <v>166</v>
      </c>
      <c r="G64" s="2">
        <v>5000</v>
      </c>
      <c r="H64" s="66"/>
      <c r="I64" s="8"/>
      <c r="J64" s="8">
        <f t="shared" si="0"/>
        <v>0</v>
      </c>
      <c r="K64" s="8">
        <f t="shared" si="1"/>
        <v>0.96</v>
      </c>
      <c r="L64" s="4">
        <v>4800</v>
      </c>
      <c r="M64" s="2"/>
      <c r="N64" s="2"/>
      <c r="O64" s="10" t="s">
        <v>162</v>
      </c>
    </row>
    <row r="65" spans="1:15" hidden="1" x14ac:dyDescent="0.25">
      <c r="A65" s="2">
        <v>64</v>
      </c>
      <c r="B65" s="2" t="s">
        <v>128</v>
      </c>
      <c r="C65" s="3" t="s">
        <v>129</v>
      </c>
      <c r="D65" s="23"/>
      <c r="E65" s="5"/>
      <c r="F65" s="6" t="s">
        <v>166</v>
      </c>
      <c r="G65" s="2">
        <v>12000</v>
      </c>
      <c r="H65" s="66"/>
      <c r="I65" s="8"/>
      <c r="J65" s="8">
        <f t="shared" si="0"/>
        <v>0</v>
      </c>
      <c r="K65" s="8">
        <f t="shared" si="1"/>
        <v>1.82</v>
      </c>
      <c r="L65" s="9">
        <v>21840</v>
      </c>
      <c r="M65" s="2"/>
      <c r="N65" s="2"/>
      <c r="O65" s="10" t="s">
        <v>162</v>
      </c>
    </row>
    <row r="66" spans="1:15" hidden="1" x14ac:dyDescent="0.25">
      <c r="A66" s="11">
        <v>65</v>
      </c>
      <c r="B66" s="2" t="s">
        <v>130</v>
      </c>
      <c r="C66" s="12" t="s">
        <v>131</v>
      </c>
      <c r="D66" s="21"/>
      <c r="E66" s="4"/>
      <c r="F66" s="6" t="s">
        <v>166</v>
      </c>
      <c r="G66" s="2">
        <v>9500</v>
      </c>
      <c r="H66" s="66"/>
      <c r="I66" s="8"/>
      <c r="J66" s="8">
        <f t="shared" si="0"/>
        <v>0</v>
      </c>
      <c r="K66" s="8">
        <f t="shared" si="1"/>
        <v>0.68</v>
      </c>
      <c r="L66" s="4">
        <v>6460.0000000000009</v>
      </c>
      <c r="M66" s="2"/>
      <c r="N66" s="2"/>
      <c r="O66" s="10" t="s">
        <v>162</v>
      </c>
    </row>
    <row r="67" spans="1:15" hidden="1" x14ac:dyDescent="0.25">
      <c r="A67" s="2">
        <v>66</v>
      </c>
      <c r="B67" s="2" t="s">
        <v>132</v>
      </c>
      <c r="C67" s="12" t="s">
        <v>133</v>
      </c>
      <c r="D67" s="23"/>
      <c r="E67" s="5"/>
      <c r="F67" s="6" t="s">
        <v>166</v>
      </c>
      <c r="G67" s="2">
        <v>10750</v>
      </c>
      <c r="H67" s="66"/>
      <c r="I67" s="8"/>
      <c r="J67" s="8">
        <f t="shared" ref="J67:J85" si="8">H67*I67</f>
        <v>0</v>
      </c>
      <c r="K67" s="8">
        <f t="shared" ref="K67:K85" si="9">L67/G67</f>
        <v>1.76</v>
      </c>
      <c r="L67" s="9">
        <v>18920</v>
      </c>
      <c r="M67" s="2"/>
      <c r="N67" s="2"/>
      <c r="O67" s="10" t="s">
        <v>162</v>
      </c>
    </row>
    <row r="68" spans="1:15" hidden="1" x14ac:dyDescent="0.25">
      <c r="A68" s="11">
        <v>67</v>
      </c>
      <c r="B68" s="2" t="s">
        <v>134</v>
      </c>
      <c r="C68" s="12" t="s">
        <v>135</v>
      </c>
      <c r="D68" s="21"/>
      <c r="E68" s="4"/>
      <c r="F68" s="6" t="s">
        <v>166</v>
      </c>
      <c r="G68" s="2">
        <v>2600</v>
      </c>
      <c r="H68" s="66"/>
      <c r="I68" s="8"/>
      <c r="J68" s="8">
        <f t="shared" si="8"/>
        <v>0</v>
      </c>
      <c r="K68" s="8">
        <f t="shared" si="9"/>
        <v>0.87</v>
      </c>
      <c r="L68" s="9">
        <v>2262</v>
      </c>
      <c r="M68" s="2"/>
      <c r="N68" s="2"/>
      <c r="O68" s="10" t="s">
        <v>162</v>
      </c>
    </row>
    <row r="69" spans="1:15" hidden="1" x14ac:dyDescent="0.25">
      <c r="A69" s="2">
        <v>68</v>
      </c>
      <c r="B69" s="2" t="s">
        <v>134</v>
      </c>
      <c r="C69" s="12" t="s">
        <v>136</v>
      </c>
      <c r="D69" s="23"/>
      <c r="E69" s="5"/>
      <c r="F69" s="6" t="s">
        <v>166</v>
      </c>
      <c r="G69" s="2">
        <v>2900</v>
      </c>
      <c r="H69" s="66"/>
      <c r="I69" s="8"/>
      <c r="J69" s="8">
        <f t="shared" si="8"/>
        <v>0</v>
      </c>
      <c r="K69" s="8">
        <f t="shared" si="9"/>
        <v>0.59</v>
      </c>
      <c r="L69" s="4">
        <v>1711</v>
      </c>
      <c r="M69" s="2"/>
      <c r="N69" s="2"/>
      <c r="O69" s="10" t="s">
        <v>162</v>
      </c>
    </row>
    <row r="70" spans="1:15" hidden="1" x14ac:dyDescent="0.25">
      <c r="A70" s="11">
        <v>69</v>
      </c>
      <c r="B70" s="2" t="s">
        <v>134</v>
      </c>
      <c r="C70" s="12" t="s">
        <v>137</v>
      </c>
      <c r="D70" s="23"/>
      <c r="E70" s="5"/>
      <c r="F70" s="6" t="s">
        <v>166</v>
      </c>
      <c r="G70" s="2">
        <v>5000</v>
      </c>
      <c r="H70" s="66"/>
      <c r="I70" s="8"/>
      <c r="J70" s="8">
        <f t="shared" si="8"/>
        <v>0</v>
      </c>
      <c r="K70" s="8">
        <f t="shared" si="9"/>
        <v>1.1299999999999999</v>
      </c>
      <c r="L70" s="9">
        <v>5650</v>
      </c>
      <c r="M70" s="2"/>
      <c r="N70" s="2"/>
      <c r="O70" s="10" t="s">
        <v>162</v>
      </c>
    </row>
    <row r="71" spans="1:15" hidden="1" x14ac:dyDescent="0.25">
      <c r="A71" s="2">
        <v>70</v>
      </c>
      <c r="B71" s="2" t="s">
        <v>138</v>
      </c>
      <c r="C71" s="12" t="s">
        <v>139</v>
      </c>
      <c r="D71" s="23"/>
      <c r="E71" s="5"/>
      <c r="F71" s="6" t="s">
        <v>166</v>
      </c>
      <c r="G71" s="2">
        <v>5000</v>
      </c>
      <c r="H71" s="66"/>
      <c r="I71" s="8"/>
      <c r="J71" s="8">
        <f t="shared" si="8"/>
        <v>0</v>
      </c>
      <c r="K71" s="8">
        <f t="shared" si="9"/>
        <v>2.4</v>
      </c>
      <c r="L71" s="9">
        <v>12000</v>
      </c>
      <c r="M71" s="2"/>
      <c r="N71" s="2"/>
      <c r="O71" s="10" t="s">
        <v>162</v>
      </c>
    </row>
    <row r="72" spans="1:15" hidden="1" x14ac:dyDescent="0.25">
      <c r="A72" s="11">
        <v>71</v>
      </c>
      <c r="B72" s="2" t="s">
        <v>140</v>
      </c>
      <c r="C72" s="12" t="s">
        <v>141</v>
      </c>
      <c r="D72" s="23"/>
      <c r="E72" s="5"/>
      <c r="F72" s="6" t="s">
        <v>166</v>
      </c>
      <c r="G72" s="2">
        <v>45000</v>
      </c>
      <c r="H72" s="66"/>
      <c r="I72" s="8"/>
      <c r="J72" s="8">
        <f t="shared" si="8"/>
        <v>0</v>
      </c>
      <c r="K72" s="8">
        <f t="shared" si="9"/>
        <v>0.9</v>
      </c>
      <c r="L72" s="9">
        <v>40500</v>
      </c>
      <c r="M72" s="2"/>
      <c r="N72" s="2"/>
      <c r="O72" s="10" t="s">
        <v>162</v>
      </c>
    </row>
    <row r="73" spans="1:15" hidden="1" x14ac:dyDescent="0.25">
      <c r="A73" s="2">
        <v>72</v>
      </c>
      <c r="B73" s="2" t="s">
        <v>140</v>
      </c>
      <c r="C73" s="12" t="s">
        <v>142</v>
      </c>
      <c r="D73" s="23"/>
      <c r="E73" s="5"/>
      <c r="F73" s="6" t="s">
        <v>166</v>
      </c>
      <c r="G73" s="2">
        <v>5000</v>
      </c>
      <c r="H73" s="66"/>
      <c r="I73" s="8"/>
      <c r="J73" s="8">
        <f t="shared" si="8"/>
        <v>0</v>
      </c>
      <c r="K73" s="8">
        <f t="shared" si="9"/>
        <v>0.83</v>
      </c>
      <c r="L73" s="9">
        <v>4150</v>
      </c>
      <c r="M73" s="2"/>
      <c r="N73" s="2"/>
      <c r="O73" s="10" t="s">
        <v>162</v>
      </c>
    </row>
    <row r="74" spans="1:15" hidden="1" x14ac:dyDescent="0.25">
      <c r="A74" s="11">
        <v>73</v>
      </c>
      <c r="B74" s="2" t="s">
        <v>140</v>
      </c>
      <c r="C74" s="12" t="s">
        <v>143</v>
      </c>
      <c r="D74" s="23"/>
      <c r="E74" s="5"/>
      <c r="F74" s="6" t="s">
        <v>166</v>
      </c>
      <c r="G74" s="2">
        <v>22500</v>
      </c>
      <c r="H74" s="66"/>
      <c r="I74" s="8"/>
      <c r="J74" s="8">
        <f t="shared" si="8"/>
        <v>0</v>
      </c>
      <c r="K74" s="8">
        <f t="shared" si="9"/>
        <v>0.52</v>
      </c>
      <c r="L74" s="9">
        <v>11700</v>
      </c>
      <c r="M74" s="2"/>
      <c r="N74" s="2"/>
      <c r="O74" s="10" t="s">
        <v>162</v>
      </c>
    </row>
    <row r="75" spans="1:15" hidden="1" x14ac:dyDescent="0.25">
      <c r="A75" s="2">
        <v>74</v>
      </c>
      <c r="B75" s="2" t="s">
        <v>144</v>
      </c>
      <c r="C75" s="12" t="s">
        <v>145</v>
      </c>
      <c r="D75" s="23"/>
      <c r="E75" s="5"/>
      <c r="F75" s="6" t="s">
        <v>166</v>
      </c>
      <c r="G75" s="2">
        <v>20500</v>
      </c>
      <c r="H75" s="66"/>
      <c r="I75" s="8"/>
      <c r="J75" s="8">
        <f t="shared" si="8"/>
        <v>0</v>
      </c>
      <c r="K75" s="8">
        <f t="shared" si="9"/>
        <v>0.42</v>
      </c>
      <c r="L75" s="9">
        <v>8610</v>
      </c>
      <c r="M75" s="2"/>
      <c r="N75" s="2"/>
      <c r="O75" s="10" t="s">
        <v>162</v>
      </c>
    </row>
    <row r="76" spans="1:15" hidden="1" x14ac:dyDescent="0.25">
      <c r="A76" s="11">
        <v>75</v>
      </c>
      <c r="B76" s="2" t="s">
        <v>144</v>
      </c>
      <c r="C76" s="12" t="s">
        <v>146</v>
      </c>
      <c r="D76" s="23"/>
      <c r="E76" s="5"/>
      <c r="F76" s="6" t="s">
        <v>166</v>
      </c>
      <c r="G76" s="2">
        <v>35000</v>
      </c>
      <c r="H76" s="66"/>
      <c r="I76" s="8"/>
      <c r="J76" s="8">
        <f t="shared" si="8"/>
        <v>0</v>
      </c>
      <c r="K76" s="8">
        <f t="shared" si="9"/>
        <v>0.71</v>
      </c>
      <c r="L76" s="9">
        <v>24850</v>
      </c>
      <c r="M76" s="2"/>
      <c r="N76" s="2"/>
      <c r="O76" s="10" t="s">
        <v>162</v>
      </c>
    </row>
    <row r="77" spans="1:15" hidden="1" x14ac:dyDescent="0.25">
      <c r="A77" s="2">
        <v>76</v>
      </c>
      <c r="B77" s="2" t="s">
        <v>147</v>
      </c>
      <c r="C77" s="12" t="s">
        <v>148</v>
      </c>
      <c r="D77" s="23"/>
      <c r="E77" s="5"/>
      <c r="F77" s="6" t="s">
        <v>166</v>
      </c>
      <c r="G77" s="2">
        <v>3400</v>
      </c>
      <c r="H77" s="66"/>
      <c r="I77" s="8"/>
      <c r="J77" s="8">
        <f t="shared" si="8"/>
        <v>0</v>
      </c>
      <c r="K77" s="8">
        <f t="shared" si="9"/>
        <v>0.66</v>
      </c>
      <c r="L77" s="9">
        <v>2244</v>
      </c>
      <c r="M77" s="2"/>
      <c r="N77" s="2"/>
      <c r="O77" s="10" t="s">
        <v>162</v>
      </c>
    </row>
    <row r="78" spans="1:15" hidden="1" x14ac:dyDescent="0.25">
      <c r="A78" s="11">
        <v>77</v>
      </c>
      <c r="B78" s="2" t="s">
        <v>147</v>
      </c>
      <c r="C78" s="12" t="s">
        <v>149</v>
      </c>
      <c r="D78" s="23"/>
      <c r="E78" s="5"/>
      <c r="F78" s="6" t="s">
        <v>166</v>
      </c>
      <c r="G78" s="2">
        <v>2850</v>
      </c>
      <c r="H78" s="66"/>
      <c r="I78" s="8"/>
      <c r="J78" s="8">
        <f t="shared" si="8"/>
        <v>0</v>
      </c>
      <c r="K78" s="8">
        <f t="shared" si="9"/>
        <v>1.54</v>
      </c>
      <c r="L78" s="4">
        <v>4389</v>
      </c>
      <c r="M78" s="2"/>
      <c r="N78" s="2"/>
      <c r="O78" s="10" t="s">
        <v>162</v>
      </c>
    </row>
    <row r="79" spans="1:15" ht="26.25" x14ac:dyDescent="0.25">
      <c r="A79" s="80">
        <v>78</v>
      </c>
      <c r="B79" s="80" t="s">
        <v>150</v>
      </c>
      <c r="C79" s="87" t="s">
        <v>151</v>
      </c>
      <c r="D79" s="92" t="s">
        <v>169</v>
      </c>
      <c r="E79" s="78" t="s">
        <v>165</v>
      </c>
      <c r="F79" s="82" t="s">
        <v>166</v>
      </c>
      <c r="G79" s="80">
        <v>5800</v>
      </c>
      <c r="H79" s="90">
        <v>5800</v>
      </c>
      <c r="I79" s="83">
        <v>0.99</v>
      </c>
      <c r="J79" s="83">
        <f t="shared" si="8"/>
        <v>5742</v>
      </c>
      <c r="K79" s="83">
        <f t="shared" si="9"/>
        <v>0.99</v>
      </c>
      <c r="L79" s="93">
        <v>5742</v>
      </c>
      <c r="M79" s="9" t="s">
        <v>199</v>
      </c>
      <c r="N79" s="12" t="str">
        <f t="shared" ref="N79:N80" si="10">slovimaEUR(J79)</f>
        <v>pethiljadasedamstotinačetrdesetdvaeura  i nulacenti</v>
      </c>
      <c r="O79" s="10" t="s">
        <v>162</v>
      </c>
    </row>
    <row r="80" spans="1:15" ht="26.25" x14ac:dyDescent="0.25">
      <c r="A80" s="86">
        <v>79</v>
      </c>
      <c r="B80" s="80" t="s">
        <v>152</v>
      </c>
      <c r="C80" s="81" t="s">
        <v>153</v>
      </c>
      <c r="D80" s="89" t="s">
        <v>194</v>
      </c>
      <c r="E80" s="88" t="s">
        <v>195</v>
      </c>
      <c r="F80" s="82" t="s">
        <v>166</v>
      </c>
      <c r="G80" s="80">
        <v>10000</v>
      </c>
      <c r="H80" s="90">
        <v>10000</v>
      </c>
      <c r="I80" s="83">
        <v>1.95</v>
      </c>
      <c r="J80" s="83">
        <f t="shared" si="8"/>
        <v>19500</v>
      </c>
      <c r="K80" s="83">
        <f t="shared" si="9"/>
        <v>1.95</v>
      </c>
      <c r="L80" s="84">
        <v>19500</v>
      </c>
      <c r="M80" s="9" t="s">
        <v>199</v>
      </c>
      <c r="N80" s="12" t="str">
        <f t="shared" si="10"/>
        <v>devetnaesthiljadapetstotinaeura  i nulacenti</v>
      </c>
      <c r="O80" s="10" t="s">
        <v>162</v>
      </c>
    </row>
    <row r="81" spans="1:15" hidden="1" x14ac:dyDescent="0.25">
      <c r="A81" s="2">
        <v>80</v>
      </c>
      <c r="B81" s="2" t="s">
        <v>154</v>
      </c>
      <c r="C81" s="3" t="s">
        <v>155</v>
      </c>
      <c r="D81" s="23"/>
      <c r="E81" s="5"/>
      <c r="F81" s="6" t="s">
        <v>166</v>
      </c>
      <c r="G81" s="2">
        <v>2500</v>
      </c>
      <c r="H81" s="66"/>
      <c r="I81" s="8"/>
      <c r="J81" s="8">
        <f t="shared" si="8"/>
        <v>0</v>
      </c>
      <c r="K81" s="8">
        <f t="shared" si="9"/>
        <v>7.73</v>
      </c>
      <c r="L81" s="9">
        <v>19325</v>
      </c>
      <c r="M81" s="2"/>
      <c r="N81" s="2"/>
      <c r="O81" s="10" t="s">
        <v>162</v>
      </c>
    </row>
    <row r="82" spans="1:15" hidden="1" x14ac:dyDescent="0.25">
      <c r="A82" s="11">
        <v>81</v>
      </c>
      <c r="B82" s="2" t="s">
        <v>156</v>
      </c>
      <c r="C82" s="12" t="s">
        <v>157</v>
      </c>
      <c r="D82" s="23"/>
      <c r="E82" s="5"/>
      <c r="F82" s="6" t="s">
        <v>166</v>
      </c>
      <c r="G82" s="2">
        <v>400</v>
      </c>
      <c r="H82" s="66"/>
      <c r="I82" s="8"/>
      <c r="J82" s="8">
        <f t="shared" si="8"/>
        <v>0</v>
      </c>
      <c r="K82" s="8">
        <f t="shared" si="9"/>
        <v>6.35</v>
      </c>
      <c r="L82" s="9">
        <v>2540</v>
      </c>
      <c r="M82" s="2"/>
      <c r="N82" s="2"/>
      <c r="O82" s="10" t="s">
        <v>162</v>
      </c>
    </row>
    <row r="83" spans="1:15" hidden="1" x14ac:dyDescent="0.25">
      <c r="A83" s="2">
        <v>82</v>
      </c>
      <c r="B83" s="2" t="s">
        <v>158</v>
      </c>
      <c r="C83" s="12" t="s">
        <v>159</v>
      </c>
      <c r="D83" s="23"/>
      <c r="E83" s="5"/>
      <c r="F83" s="6" t="s">
        <v>166</v>
      </c>
      <c r="G83" s="2">
        <v>3000</v>
      </c>
      <c r="H83" s="66"/>
      <c r="I83" s="8"/>
      <c r="J83" s="8">
        <f t="shared" si="8"/>
        <v>0</v>
      </c>
      <c r="K83" s="8">
        <f t="shared" si="9"/>
        <v>0.65</v>
      </c>
      <c r="L83" s="9">
        <v>1950</v>
      </c>
      <c r="M83" s="2"/>
      <c r="N83" s="2"/>
      <c r="O83" s="10" t="s">
        <v>162</v>
      </c>
    </row>
    <row r="84" spans="1:15" hidden="1" x14ac:dyDescent="0.25">
      <c r="A84" s="11">
        <v>83</v>
      </c>
      <c r="B84" s="2" t="s">
        <v>160</v>
      </c>
      <c r="C84" s="12" t="s">
        <v>161</v>
      </c>
      <c r="D84" s="23"/>
      <c r="E84" s="5"/>
      <c r="F84" s="6" t="s">
        <v>166</v>
      </c>
      <c r="G84" s="2">
        <v>500</v>
      </c>
      <c r="H84" s="66"/>
      <c r="I84" s="8"/>
      <c r="J84" s="8">
        <f t="shared" si="8"/>
        <v>0</v>
      </c>
      <c r="K84" s="8">
        <f t="shared" si="9"/>
        <v>1.04</v>
      </c>
      <c r="L84" s="9">
        <v>520</v>
      </c>
      <c r="M84" s="2"/>
      <c r="N84" s="2"/>
      <c r="O84" s="10" t="s">
        <v>162</v>
      </c>
    </row>
    <row r="85" spans="1:15" hidden="1" x14ac:dyDescent="0.25">
      <c r="A85" s="11">
        <v>84</v>
      </c>
      <c r="B85" s="77" t="s">
        <v>196</v>
      </c>
      <c r="C85" s="77" t="s">
        <v>197</v>
      </c>
      <c r="D85" s="23"/>
      <c r="E85" s="5"/>
      <c r="F85" s="6" t="s">
        <v>166</v>
      </c>
      <c r="G85" s="2">
        <v>1000</v>
      </c>
      <c r="H85" s="66"/>
      <c r="I85" s="8"/>
      <c r="J85" s="8">
        <f t="shared" si="8"/>
        <v>0</v>
      </c>
      <c r="K85" s="8">
        <f t="shared" si="9"/>
        <v>48.3</v>
      </c>
      <c r="L85" s="9">
        <v>48300</v>
      </c>
      <c r="M85" s="2"/>
      <c r="N85" s="2"/>
      <c r="O85" s="10"/>
    </row>
    <row r="86" spans="1:15" hidden="1" x14ac:dyDescent="0.25">
      <c r="A86" s="25"/>
      <c r="B86" s="26"/>
      <c r="C86" s="27"/>
      <c r="D86" s="23"/>
      <c r="E86" s="5"/>
      <c r="F86" s="6"/>
      <c r="G86" s="28"/>
      <c r="H86" s="7"/>
      <c r="I86" s="8"/>
      <c r="J86" s="8">
        <f>SUM(J2:J84)</f>
        <v>544941</v>
      </c>
      <c r="K86" s="8"/>
      <c r="L86" s="9">
        <f>SUM(L2:L85)</f>
        <v>1837130.5</v>
      </c>
      <c r="M86" s="2"/>
      <c r="N86" s="2"/>
      <c r="O86" s="10"/>
    </row>
    <row r="87" spans="1:15" ht="26.25" x14ac:dyDescent="0.25">
      <c r="A87" s="29"/>
      <c r="B87" s="30"/>
      <c r="C87" s="31"/>
      <c r="D87" s="32"/>
      <c r="E87" s="33"/>
      <c r="G87" s="35"/>
      <c r="J87" s="37">
        <f>SUBTOTAL(9,J2:J80)</f>
        <v>544941</v>
      </c>
      <c r="L87" s="38"/>
      <c r="N87" s="12" t="str">
        <f>slovimaEUR(J87)</f>
        <v>petstotinačetrdesetčetirihiljadedevetstotinačetrdesetjedaneur  i nulacenti</v>
      </c>
    </row>
    <row r="88" spans="1:15" x14ac:dyDescent="0.25">
      <c r="A88" s="40"/>
      <c r="B88" s="30"/>
      <c r="C88" s="31"/>
      <c r="D88" s="32"/>
      <c r="E88" s="33"/>
      <c r="G88" s="35"/>
      <c r="L88" s="38"/>
    </row>
    <row r="89" spans="1:15" x14ac:dyDescent="0.25">
      <c r="A89" s="29"/>
      <c r="B89" s="30"/>
      <c r="C89" s="41"/>
      <c r="D89" s="32"/>
      <c r="E89" s="33"/>
      <c r="G89" s="42"/>
      <c r="L89" s="38"/>
    </row>
    <row r="90" spans="1:15" x14ac:dyDescent="0.25">
      <c r="A90" s="40"/>
      <c r="B90" s="29"/>
      <c r="C90" s="43"/>
      <c r="D90" s="32"/>
      <c r="E90" s="33"/>
      <c r="G90" s="44"/>
      <c r="L90" s="45"/>
    </row>
    <row r="91" spans="1:15" x14ac:dyDescent="0.25">
      <c r="A91" s="29"/>
      <c r="B91" s="30"/>
      <c r="C91" s="31"/>
      <c r="D91" s="32"/>
      <c r="E91" s="33"/>
      <c r="G91" s="35"/>
      <c r="L91" s="38"/>
    </row>
    <row r="92" spans="1:15" x14ac:dyDescent="0.25">
      <c r="A92" s="40"/>
      <c r="B92" s="30"/>
      <c r="C92" s="31"/>
      <c r="D92" s="32"/>
      <c r="E92" s="33"/>
      <c r="G92" s="35"/>
      <c r="L92" s="38"/>
    </row>
    <row r="93" spans="1:15" x14ac:dyDescent="0.25">
      <c r="A93" s="29"/>
      <c r="B93" s="30"/>
      <c r="C93" s="41"/>
      <c r="D93" s="32"/>
      <c r="E93" s="33"/>
      <c r="G93" s="42"/>
      <c r="L93" s="38"/>
    </row>
    <row r="94" spans="1:15" x14ac:dyDescent="0.25">
      <c r="A94" s="40"/>
      <c r="B94" s="30"/>
      <c r="C94" s="31"/>
      <c r="D94" s="32"/>
      <c r="E94" s="33"/>
      <c r="G94" s="35"/>
      <c r="L94" s="38"/>
    </row>
    <row r="95" spans="1:15" x14ac:dyDescent="0.25">
      <c r="A95" s="29"/>
      <c r="B95" s="30"/>
      <c r="C95" s="31"/>
      <c r="D95" s="32"/>
      <c r="E95" s="33"/>
      <c r="G95" s="35"/>
      <c r="L95" s="38"/>
    </row>
    <row r="96" spans="1:15" x14ac:dyDescent="0.25">
      <c r="A96" s="40"/>
      <c r="B96" s="30"/>
      <c r="C96" s="31"/>
      <c r="D96" s="32"/>
      <c r="E96" s="33"/>
      <c r="G96" s="35"/>
      <c r="L96" s="38"/>
    </row>
    <row r="97" spans="1:12" x14ac:dyDescent="0.25">
      <c r="A97" s="29"/>
      <c r="B97" s="30"/>
      <c r="C97" s="31"/>
      <c r="D97" s="32"/>
      <c r="E97" s="33"/>
      <c r="G97" s="35"/>
      <c r="L97" s="38"/>
    </row>
    <row r="98" spans="1:12" x14ac:dyDescent="0.25">
      <c r="A98" s="40"/>
      <c r="B98" s="29"/>
      <c r="C98" s="43"/>
      <c r="D98" s="32"/>
      <c r="E98" s="33"/>
      <c r="G98" s="44"/>
      <c r="L98" s="45"/>
    </row>
    <row r="99" spans="1:12" x14ac:dyDescent="0.25">
      <c r="A99" s="29"/>
      <c r="B99" s="30"/>
      <c r="C99" s="31"/>
      <c r="D99" s="32"/>
      <c r="E99" s="33"/>
      <c r="G99" s="35"/>
      <c r="L99" s="38"/>
    </row>
    <row r="100" spans="1:12" x14ac:dyDescent="0.25">
      <c r="A100" s="40"/>
      <c r="B100" s="30"/>
      <c r="C100" s="41"/>
      <c r="D100" s="32"/>
      <c r="E100" s="33"/>
      <c r="G100" s="42"/>
      <c r="L100" s="38"/>
    </row>
    <row r="101" spans="1:12" x14ac:dyDescent="0.25">
      <c r="A101" s="29"/>
      <c r="B101" s="30"/>
      <c r="C101" s="31"/>
      <c r="D101" s="32"/>
      <c r="E101" s="33"/>
      <c r="G101" s="35"/>
      <c r="L101" s="38"/>
    </row>
    <row r="102" spans="1:12" x14ac:dyDescent="0.25">
      <c r="A102" s="40"/>
      <c r="B102" s="30"/>
      <c r="C102" s="41"/>
      <c r="D102" s="32"/>
      <c r="E102" s="33"/>
      <c r="G102" s="42"/>
      <c r="L102" s="38"/>
    </row>
    <row r="103" spans="1:12" x14ac:dyDescent="0.25">
      <c r="A103" s="29"/>
      <c r="B103" s="46"/>
      <c r="C103" s="47"/>
      <c r="D103" s="32"/>
      <c r="E103" s="33"/>
    </row>
    <row r="104" spans="1:12" x14ac:dyDescent="0.25">
      <c r="A104" s="40"/>
      <c r="B104" s="46"/>
      <c r="C104" s="47"/>
      <c r="D104" s="49"/>
      <c r="E104" s="45"/>
    </row>
    <row r="105" spans="1:12" x14ac:dyDescent="0.25">
      <c r="A105" s="50"/>
      <c r="B105" s="29"/>
      <c r="C105" s="31"/>
      <c r="D105" s="32"/>
      <c r="E105" s="33"/>
      <c r="G105" s="51"/>
    </row>
    <row r="106" spans="1:12" x14ac:dyDescent="0.25">
      <c r="A106" s="52"/>
      <c r="B106" s="29"/>
      <c r="C106" s="31"/>
      <c r="D106" s="49"/>
      <c r="E106" s="45"/>
      <c r="G106" s="44"/>
    </row>
    <row r="107" spans="1:12" x14ac:dyDescent="0.25">
      <c r="A107" s="50"/>
      <c r="B107" s="29"/>
      <c r="C107" s="31"/>
      <c r="D107" s="32"/>
      <c r="E107" s="33"/>
      <c r="G107" s="51"/>
    </row>
    <row r="108" spans="1:12" x14ac:dyDescent="0.25">
      <c r="A108" s="52"/>
      <c r="B108" s="29"/>
      <c r="C108" s="31"/>
      <c r="D108" s="32"/>
      <c r="E108" s="33"/>
      <c r="G108" s="51"/>
    </row>
    <row r="109" spans="1:12" x14ac:dyDescent="0.25">
      <c r="A109" s="50"/>
      <c r="B109" s="29"/>
      <c r="C109" s="31"/>
      <c r="D109" s="32"/>
      <c r="E109" s="33"/>
      <c r="G109" s="51"/>
    </row>
    <row r="110" spans="1:12" x14ac:dyDescent="0.25">
      <c r="A110" s="52"/>
      <c r="B110" s="29"/>
      <c r="C110" s="31"/>
      <c r="D110" s="49"/>
      <c r="E110" s="45"/>
      <c r="G110" s="44"/>
    </row>
    <row r="111" spans="1:12" x14ac:dyDescent="0.25">
      <c r="A111" s="50"/>
      <c r="B111" s="29"/>
      <c r="C111" s="31"/>
      <c r="D111" s="32"/>
      <c r="E111" s="33"/>
      <c r="G111" s="51"/>
    </row>
    <row r="112" spans="1:12" x14ac:dyDescent="0.25">
      <c r="A112" s="52"/>
      <c r="B112" s="29"/>
      <c r="C112" s="31"/>
      <c r="D112" s="32"/>
      <c r="E112" s="33"/>
      <c r="G112" s="51"/>
    </row>
    <row r="113" spans="1:7" x14ac:dyDescent="0.25">
      <c r="A113" s="50"/>
      <c r="B113" s="29"/>
      <c r="C113" s="31"/>
      <c r="D113" s="32"/>
      <c r="E113" s="33"/>
      <c r="G113" s="51"/>
    </row>
    <row r="114" spans="1:7" x14ac:dyDescent="0.25">
      <c r="A114" s="52"/>
      <c r="B114" s="29"/>
      <c r="C114" s="31"/>
      <c r="D114" s="32"/>
      <c r="E114" s="33"/>
      <c r="G114" s="51"/>
    </row>
    <row r="115" spans="1:7" x14ac:dyDescent="0.25">
      <c r="A115" s="50"/>
      <c r="B115" s="29"/>
      <c r="C115" s="31"/>
      <c r="D115" s="32"/>
      <c r="E115" s="33"/>
      <c r="G115" s="51"/>
    </row>
    <row r="116" spans="1:7" x14ac:dyDescent="0.25">
      <c r="A116" s="52"/>
      <c r="B116" s="29"/>
      <c r="C116" s="31"/>
      <c r="D116" s="49"/>
      <c r="E116" s="45"/>
      <c r="G116" s="44"/>
    </row>
    <row r="117" spans="1:7" x14ac:dyDescent="0.25">
      <c r="A117" s="50"/>
      <c r="B117" s="29"/>
      <c r="C117" s="31"/>
      <c r="D117" s="49"/>
      <c r="E117" s="45"/>
      <c r="G117" s="44"/>
    </row>
    <row r="118" spans="1:7" x14ac:dyDescent="0.25">
      <c r="A118" s="52"/>
      <c r="B118" s="29"/>
      <c r="C118" s="31"/>
      <c r="D118" s="32"/>
      <c r="E118" s="53"/>
      <c r="G118" s="51"/>
    </row>
    <row r="119" spans="1:7" x14ac:dyDescent="0.25">
      <c r="A119" s="50"/>
      <c r="B119" s="29"/>
      <c r="C119" s="31"/>
      <c r="D119" s="32"/>
      <c r="E119" s="33"/>
      <c r="G119" s="51"/>
    </row>
    <row r="120" spans="1:7" x14ac:dyDescent="0.25">
      <c r="A120" s="52"/>
      <c r="B120" s="29"/>
      <c r="C120" s="31"/>
      <c r="D120" s="32"/>
      <c r="E120" s="33"/>
      <c r="G120" s="51"/>
    </row>
    <row r="121" spans="1:7" x14ac:dyDescent="0.25">
      <c r="A121" s="50"/>
      <c r="B121" s="29"/>
      <c r="C121" s="31"/>
      <c r="D121" s="32"/>
      <c r="E121" s="33"/>
      <c r="G121" s="51"/>
    </row>
    <row r="122" spans="1:7" x14ac:dyDescent="0.25">
      <c r="A122" s="52"/>
      <c r="B122" s="29"/>
      <c r="C122" s="31"/>
      <c r="D122" s="32"/>
      <c r="E122" s="33"/>
      <c r="G122" s="51"/>
    </row>
    <row r="123" spans="1:7" x14ac:dyDescent="0.25">
      <c r="A123" s="50"/>
      <c r="B123" s="29"/>
      <c r="C123" s="31"/>
      <c r="D123" s="32"/>
      <c r="E123" s="33"/>
      <c r="G123" s="51"/>
    </row>
    <row r="124" spans="1:7" x14ac:dyDescent="0.25">
      <c r="A124" s="52"/>
      <c r="B124" s="54"/>
      <c r="C124" s="31"/>
      <c r="D124" s="32"/>
      <c r="E124" s="33"/>
      <c r="G124" s="51"/>
    </row>
    <row r="125" spans="1:7" x14ac:dyDescent="0.25">
      <c r="A125" s="50"/>
      <c r="B125" s="29"/>
      <c r="C125" s="31"/>
      <c r="D125" s="32"/>
      <c r="E125" s="33"/>
      <c r="G125" s="51"/>
    </row>
    <row r="126" spans="1:7" x14ac:dyDescent="0.25">
      <c r="A126" s="52"/>
      <c r="B126" s="29"/>
      <c r="C126" s="31"/>
      <c r="D126" s="32"/>
      <c r="E126" s="33"/>
      <c r="G126" s="51"/>
    </row>
    <row r="127" spans="1:7" x14ac:dyDescent="0.25">
      <c r="A127" s="50"/>
      <c r="B127" s="29"/>
      <c r="C127" s="31"/>
      <c r="D127" s="32"/>
      <c r="E127" s="33"/>
      <c r="G127" s="51"/>
    </row>
    <row r="128" spans="1:7" x14ac:dyDescent="0.25">
      <c r="A128" s="52"/>
      <c r="B128" s="29"/>
      <c r="C128" s="31"/>
      <c r="D128" s="32"/>
      <c r="E128" s="33"/>
      <c r="G128" s="51"/>
    </row>
    <row r="129" spans="1:7" x14ac:dyDescent="0.25">
      <c r="A129" s="50"/>
      <c r="B129" s="29"/>
      <c r="C129" s="31"/>
      <c r="D129" s="32"/>
      <c r="E129" s="33"/>
      <c r="G129" s="51"/>
    </row>
    <row r="130" spans="1:7" x14ac:dyDescent="0.25">
      <c r="A130" s="52"/>
      <c r="B130" s="29"/>
      <c r="C130" s="31"/>
      <c r="D130" s="32"/>
      <c r="E130" s="33"/>
      <c r="G130" s="51"/>
    </row>
    <row r="131" spans="1:7" x14ac:dyDescent="0.25">
      <c r="A131" s="50"/>
      <c r="B131" s="29"/>
      <c r="C131" s="31"/>
      <c r="D131" s="32"/>
      <c r="E131" s="33"/>
      <c r="G131" s="51"/>
    </row>
    <row r="132" spans="1:7" x14ac:dyDescent="0.25">
      <c r="A132" s="52"/>
      <c r="B132" s="29"/>
      <c r="C132" s="31"/>
      <c r="D132" s="32"/>
      <c r="E132" s="33"/>
      <c r="G132" s="51"/>
    </row>
    <row r="133" spans="1:7" x14ac:dyDescent="0.25">
      <c r="A133" s="50"/>
      <c r="B133" s="29"/>
      <c r="C133" s="31"/>
      <c r="D133" s="32"/>
      <c r="E133" s="33"/>
      <c r="G133" s="51"/>
    </row>
    <row r="134" spans="1:7" x14ac:dyDescent="0.25">
      <c r="A134" s="52"/>
      <c r="B134" s="29"/>
      <c r="C134" s="31"/>
      <c r="D134" s="32"/>
      <c r="E134" s="33"/>
      <c r="G134" s="51"/>
    </row>
    <row r="135" spans="1:7" x14ac:dyDescent="0.25">
      <c r="A135" s="50"/>
      <c r="B135" s="29"/>
      <c r="C135" s="31"/>
      <c r="D135" s="32"/>
      <c r="E135" s="33"/>
      <c r="G135" s="51"/>
    </row>
    <row r="136" spans="1:7" x14ac:dyDescent="0.25">
      <c r="A136" s="52"/>
      <c r="B136" s="29"/>
      <c r="C136" s="31"/>
      <c r="D136" s="32"/>
      <c r="E136" s="33"/>
      <c r="G136" s="51"/>
    </row>
    <row r="137" spans="1:7" x14ac:dyDescent="0.25">
      <c r="A137" s="50"/>
      <c r="B137" s="29"/>
      <c r="C137" s="31"/>
      <c r="D137" s="32"/>
      <c r="E137" s="33"/>
      <c r="G137" s="51"/>
    </row>
    <row r="138" spans="1:7" x14ac:dyDescent="0.25">
      <c r="A138" s="52"/>
      <c r="B138" s="29"/>
      <c r="C138" s="31"/>
      <c r="D138" s="32"/>
      <c r="E138" s="33"/>
      <c r="G138" s="51"/>
    </row>
    <row r="139" spans="1:7" x14ac:dyDescent="0.25">
      <c r="A139" s="50"/>
      <c r="B139" s="54"/>
      <c r="C139" s="31"/>
      <c r="D139" s="32"/>
      <c r="E139" s="33"/>
      <c r="G139" s="51"/>
    </row>
    <row r="140" spans="1:7" x14ac:dyDescent="0.25">
      <c r="A140" s="52"/>
      <c r="B140" s="29"/>
      <c r="C140" s="31"/>
      <c r="D140" s="32"/>
      <c r="E140" s="33"/>
      <c r="G140" s="51"/>
    </row>
    <row r="141" spans="1:7" x14ac:dyDescent="0.25">
      <c r="A141" s="50"/>
      <c r="B141" s="29"/>
      <c r="C141" s="31"/>
      <c r="D141" s="32"/>
      <c r="E141" s="33"/>
      <c r="G141" s="51"/>
    </row>
    <row r="142" spans="1:7" x14ac:dyDescent="0.25">
      <c r="A142" s="52"/>
      <c r="B142" s="29"/>
      <c r="C142" s="31"/>
      <c r="D142" s="32"/>
      <c r="E142" s="33"/>
      <c r="G142" s="51"/>
    </row>
    <row r="143" spans="1:7" x14ac:dyDescent="0.25">
      <c r="A143" s="50"/>
      <c r="B143" s="29"/>
      <c r="C143" s="31"/>
      <c r="D143" s="32"/>
      <c r="E143" s="33"/>
      <c r="G143" s="51"/>
    </row>
    <row r="144" spans="1:7" x14ac:dyDescent="0.25">
      <c r="A144" s="52"/>
      <c r="B144" s="55"/>
      <c r="C144" s="31"/>
      <c r="D144" s="56"/>
      <c r="E144" s="33"/>
      <c r="G144" s="57"/>
    </row>
    <row r="145" spans="1:7" x14ac:dyDescent="0.25">
      <c r="A145" s="50"/>
      <c r="B145" s="55"/>
      <c r="C145" s="31"/>
      <c r="D145" s="56"/>
      <c r="E145" s="33"/>
      <c r="G145" s="57"/>
    </row>
    <row r="146" spans="1:7" x14ac:dyDescent="0.25">
      <c r="A146" s="52"/>
      <c r="B146" s="29"/>
      <c r="C146" s="31"/>
      <c r="D146" s="32"/>
      <c r="E146" s="33"/>
      <c r="G146" s="51"/>
    </row>
    <row r="147" spans="1:7" x14ac:dyDescent="0.25">
      <c r="A147" s="50"/>
      <c r="B147" s="29"/>
      <c r="C147" s="31"/>
      <c r="D147" s="32"/>
      <c r="E147" s="33"/>
      <c r="G147" s="51"/>
    </row>
    <row r="148" spans="1:7" x14ac:dyDescent="0.25">
      <c r="A148" s="52"/>
      <c r="B148" s="29"/>
      <c r="C148" s="31"/>
      <c r="D148" s="32"/>
      <c r="E148" s="33"/>
      <c r="G148" s="51"/>
    </row>
    <row r="149" spans="1:7" x14ac:dyDescent="0.25">
      <c r="A149" s="50"/>
      <c r="B149" s="29"/>
      <c r="C149" s="31"/>
      <c r="D149" s="32"/>
      <c r="E149" s="33"/>
      <c r="G149" s="51"/>
    </row>
    <row r="150" spans="1:7" x14ac:dyDescent="0.25">
      <c r="A150" s="52"/>
      <c r="B150" s="29"/>
      <c r="C150" s="31"/>
      <c r="D150" s="32"/>
      <c r="E150" s="33"/>
      <c r="G150" s="51"/>
    </row>
    <row r="151" spans="1:7" x14ac:dyDescent="0.25">
      <c r="A151" s="50"/>
      <c r="B151" s="54"/>
      <c r="C151" s="31"/>
      <c r="D151" s="32"/>
      <c r="E151" s="33"/>
      <c r="G151" s="51"/>
    </row>
    <row r="152" spans="1:7" x14ac:dyDescent="0.25">
      <c r="A152" s="52"/>
      <c r="B152" s="29"/>
      <c r="C152" s="31"/>
      <c r="D152" s="32"/>
      <c r="E152" s="53"/>
      <c r="G152" s="51"/>
    </row>
    <row r="153" spans="1:7" x14ac:dyDescent="0.25">
      <c r="A153" s="50"/>
      <c r="B153" s="29"/>
      <c r="C153" s="31"/>
      <c r="D153" s="32"/>
      <c r="E153" s="33"/>
      <c r="G153" s="51"/>
    </row>
    <row r="154" spans="1:7" x14ac:dyDescent="0.25">
      <c r="A154" s="52"/>
      <c r="B154" s="29"/>
      <c r="C154" s="31"/>
      <c r="D154" s="32"/>
      <c r="E154" s="33"/>
      <c r="G154" s="51"/>
    </row>
    <row r="155" spans="1:7" x14ac:dyDescent="0.25">
      <c r="A155" s="50"/>
      <c r="B155" s="29"/>
      <c r="C155" s="31"/>
      <c r="D155" s="32"/>
      <c r="E155" s="33"/>
      <c r="G155" s="51"/>
    </row>
    <row r="156" spans="1:7" x14ac:dyDescent="0.25">
      <c r="A156" s="52"/>
      <c r="B156" s="29"/>
      <c r="C156" s="31"/>
      <c r="D156" s="32"/>
      <c r="E156" s="33"/>
      <c r="G156" s="51"/>
    </row>
    <row r="157" spans="1:7" x14ac:dyDescent="0.25">
      <c r="A157" s="50"/>
      <c r="B157" s="29"/>
      <c r="C157" s="31"/>
      <c r="D157" s="32"/>
      <c r="E157" s="33"/>
      <c r="G157" s="51"/>
    </row>
    <row r="158" spans="1:7" x14ac:dyDescent="0.25">
      <c r="A158" s="52"/>
      <c r="B158" s="29"/>
      <c r="C158" s="31"/>
      <c r="D158" s="32"/>
      <c r="E158" s="33"/>
      <c r="G158" s="51"/>
    </row>
    <row r="159" spans="1:7" x14ac:dyDescent="0.25">
      <c r="A159" s="50"/>
      <c r="B159" s="29"/>
      <c r="C159" s="31"/>
      <c r="D159" s="32"/>
      <c r="E159" s="33"/>
      <c r="G159" s="51"/>
    </row>
    <row r="160" spans="1:7" ht="21.75" customHeight="1" x14ac:dyDescent="0.25">
      <c r="A160" s="52"/>
      <c r="B160" s="29"/>
      <c r="C160" s="31"/>
      <c r="D160" s="32"/>
      <c r="E160" s="33"/>
      <c r="G160" s="51"/>
    </row>
    <row r="161" spans="1:7" x14ac:dyDescent="0.25">
      <c r="A161" s="50"/>
      <c r="B161" s="29"/>
      <c r="C161" s="31"/>
      <c r="D161" s="32"/>
      <c r="E161" s="33"/>
      <c r="G161" s="51"/>
    </row>
    <row r="162" spans="1:7" x14ac:dyDescent="0.25">
      <c r="A162" s="52"/>
      <c r="B162" s="29"/>
      <c r="C162" s="31"/>
      <c r="D162" s="32"/>
      <c r="E162" s="33"/>
      <c r="G162" s="51"/>
    </row>
    <row r="163" spans="1:7" x14ac:dyDescent="0.25">
      <c r="A163" s="50"/>
      <c r="B163" s="29"/>
      <c r="C163" s="31"/>
      <c r="D163" s="32"/>
      <c r="E163" s="33"/>
      <c r="G163" s="51"/>
    </row>
    <row r="164" spans="1:7" x14ac:dyDescent="0.25">
      <c r="A164" s="52"/>
      <c r="B164" s="29"/>
      <c r="C164" s="31"/>
      <c r="D164" s="32"/>
      <c r="E164" s="33"/>
      <c r="G164" s="51"/>
    </row>
    <row r="165" spans="1:7" x14ac:dyDescent="0.25">
      <c r="A165" s="50"/>
      <c r="B165" s="29"/>
      <c r="C165" s="31"/>
      <c r="D165" s="32"/>
      <c r="E165" s="33"/>
      <c r="G165" s="51"/>
    </row>
    <row r="166" spans="1:7" x14ac:dyDescent="0.25">
      <c r="A166" s="52"/>
      <c r="B166" s="29"/>
      <c r="C166" s="31"/>
      <c r="D166" s="32"/>
      <c r="E166" s="33"/>
      <c r="G166" s="51"/>
    </row>
    <row r="167" spans="1:7" x14ac:dyDescent="0.25">
      <c r="A167" s="50"/>
      <c r="B167" s="29"/>
      <c r="C167" s="31"/>
      <c r="D167" s="32"/>
      <c r="E167" s="33"/>
      <c r="G167" s="51"/>
    </row>
    <row r="168" spans="1:7" x14ac:dyDescent="0.25">
      <c r="A168" s="52"/>
      <c r="B168" s="29"/>
      <c r="C168" s="31"/>
      <c r="D168" s="32"/>
      <c r="E168" s="33"/>
      <c r="G168" s="51"/>
    </row>
    <row r="169" spans="1:7" x14ac:dyDescent="0.25">
      <c r="A169" s="50"/>
      <c r="B169" s="29"/>
      <c r="C169" s="31"/>
      <c r="D169" s="32"/>
      <c r="E169" s="33"/>
      <c r="G169" s="51"/>
    </row>
    <row r="170" spans="1:7" x14ac:dyDescent="0.25">
      <c r="A170" s="52"/>
      <c r="B170" s="29"/>
      <c r="C170" s="31"/>
      <c r="D170" s="32"/>
      <c r="E170" s="33"/>
      <c r="G170" s="51"/>
    </row>
    <row r="171" spans="1:7" x14ac:dyDescent="0.25">
      <c r="A171" s="50"/>
      <c r="B171" s="29"/>
      <c r="C171" s="31"/>
      <c r="D171" s="32"/>
      <c r="E171" s="33"/>
      <c r="G171" s="51"/>
    </row>
    <row r="172" spans="1:7" x14ac:dyDescent="0.25">
      <c r="A172" s="52"/>
      <c r="B172" s="29"/>
      <c r="C172" s="31"/>
      <c r="D172" s="32"/>
      <c r="E172" s="33"/>
      <c r="G172" s="51"/>
    </row>
    <row r="173" spans="1:7" x14ac:dyDescent="0.25">
      <c r="A173" s="50"/>
      <c r="B173" s="29"/>
      <c r="C173" s="31"/>
      <c r="D173" s="32"/>
      <c r="E173" s="33"/>
      <c r="G173" s="51"/>
    </row>
    <row r="174" spans="1:7" x14ac:dyDescent="0.25">
      <c r="A174" s="52"/>
      <c r="B174" s="29"/>
      <c r="C174" s="31"/>
      <c r="D174" s="32"/>
      <c r="E174" s="33"/>
      <c r="G174" s="51"/>
    </row>
    <row r="175" spans="1:7" x14ac:dyDescent="0.25">
      <c r="A175" s="50"/>
      <c r="B175" s="29"/>
      <c r="C175" s="31"/>
      <c r="D175" s="32"/>
      <c r="E175" s="33"/>
      <c r="G175" s="51"/>
    </row>
    <row r="176" spans="1:7" x14ac:dyDescent="0.25">
      <c r="A176" s="52"/>
      <c r="B176" s="29"/>
      <c r="C176" s="31"/>
      <c r="D176" s="32"/>
      <c r="E176" s="33"/>
      <c r="G176" s="51"/>
    </row>
    <row r="177" spans="1:7" x14ac:dyDescent="0.25">
      <c r="A177" s="50"/>
      <c r="B177" s="29"/>
      <c r="C177" s="31"/>
      <c r="D177" s="32"/>
      <c r="E177" s="33"/>
      <c r="G177" s="51"/>
    </row>
    <row r="178" spans="1:7" x14ac:dyDescent="0.25">
      <c r="A178" s="52"/>
      <c r="B178" s="29"/>
      <c r="C178" s="31"/>
      <c r="D178" s="32"/>
      <c r="E178" s="33"/>
      <c r="G178" s="51"/>
    </row>
    <row r="179" spans="1:7" x14ac:dyDescent="0.25">
      <c r="A179" s="50"/>
      <c r="B179" s="29"/>
      <c r="C179" s="31"/>
      <c r="D179" s="32"/>
      <c r="E179" s="33"/>
      <c r="G179" s="51"/>
    </row>
    <row r="180" spans="1:7" x14ac:dyDescent="0.25">
      <c r="A180" s="52"/>
      <c r="B180" s="29"/>
      <c r="C180" s="31"/>
      <c r="D180" s="32"/>
      <c r="E180" s="33"/>
      <c r="G180" s="51"/>
    </row>
    <row r="181" spans="1:7" x14ac:dyDescent="0.25">
      <c r="A181" s="50"/>
      <c r="B181" s="29"/>
      <c r="C181" s="31"/>
      <c r="D181" s="32"/>
      <c r="E181" s="33"/>
      <c r="G181" s="51"/>
    </row>
    <row r="182" spans="1:7" x14ac:dyDescent="0.25">
      <c r="A182" s="52"/>
      <c r="B182" s="29"/>
      <c r="C182" s="31"/>
      <c r="D182" s="32"/>
      <c r="E182" s="33"/>
      <c r="G182" s="51"/>
    </row>
    <row r="183" spans="1:7" x14ac:dyDescent="0.25">
      <c r="A183" s="50"/>
      <c r="B183" s="29"/>
      <c r="C183" s="31"/>
      <c r="D183" s="32"/>
      <c r="E183" s="33"/>
      <c r="G183" s="51"/>
    </row>
    <row r="184" spans="1:7" x14ac:dyDescent="0.25">
      <c r="A184" s="52"/>
      <c r="B184" s="29"/>
      <c r="C184" s="31"/>
      <c r="D184" s="32"/>
      <c r="E184" s="33"/>
      <c r="G184" s="51"/>
    </row>
    <row r="185" spans="1:7" x14ac:dyDescent="0.25">
      <c r="A185" s="50"/>
      <c r="B185" s="29"/>
      <c r="C185" s="31"/>
      <c r="D185" s="32"/>
      <c r="E185" s="33"/>
      <c r="G185" s="51"/>
    </row>
    <row r="186" spans="1:7" x14ac:dyDescent="0.25">
      <c r="A186" s="52"/>
      <c r="B186" s="29"/>
      <c r="C186" s="31"/>
      <c r="D186" s="32"/>
      <c r="E186" s="33"/>
      <c r="G186" s="51"/>
    </row>
    <row r="187" spans="1:7" x14ac:dyDescent="0.25">
      <c r="A187" s="50"/>
      <c r="B187" s="29"/>
      <c r="C187" s="31"/>
      <c r="D187" s="32"/>
      <c r="E187" s="33"/>
      <c r="G187" s="51"/>
    </row>
    <row r="188" spans="1:7" x14ac:dyDescent="0.25">
      <c r="A188" s="52"/>
      <c r="B188" s="29"/>
      <c r="C188" s="31"/>
      <c r="D188" s="32"/>
      <c r="E188" s="33"/>
      <c r="G188" s="51"/>
    </row>
    <row r="189" spans="1:7" x14ac:dyDescent="0.25">
      <c r="A189" s="50"/>
      <c r="B189" s="29"/>
      <c r="C189" s="31"/>
      <c r="D189" s="32"/>
      <c r="E189" s="33"/>
      <c r="G189" s="51"/>
    </row>
    <row r="190" spans="1:7" x14ac:dyDescent="0.25">
      <c r="A190" s="52"/>
      <c r="B190" s="29"/>
      <c r="C190" s="31"/>
      <c r="D190" s="32"/>
      <c r="E190" s="33"/>
      <c r="G190" s="51"/>
    </row>
    <row r="191" spans="1:7" x14ac:dyDescent="0.25">
      <c r="A191" s="50"/>
      <c r="B191" s="29"/>
      <c r="C191" s="31"/>
      <c r="D191" s="32"/>
      <c r="E191" s="33"/>
      <c r="G191" s="51"/>
    </row>
    <row r="192" spans="1:7" x14ac:dyDescent="0.25">
      <c r="A192" s="52"/>
      <c r="B192" s="29"/>
      <c r="C192" s="31"/>
      <c r="D192" s="32"/>
      <c r="E192" s="33"/>
      <c r="G192" s="51"/>
    </row>
    <row r="193" spans="1:7" x14ac:dyDescent="0.25">
      <c r="A193" s="50"/>
      <c r="B193" s="29"/>
      <c r="C193" s="31"/>
      <c r="D193" s="32"/>
      <c r="E193" s="33"/>
      <c r="G193" s="51"/>
    </row>
    <row r="194" spans="1:7" x14ac:dyDescent="0.25">
      <c r="A194" s="52"/>
      <c r="B194" s="29"/>
      <c r="C194" s="31"/>
      <c r="D194" s="32"/>
      <c r="E194" s="33"/>
      <c r="G194" s="51"/>
    </row>
    <row r="195" spans="1:7" x14ac:dyDescent="0.25">
      <c r="A195" s="50"/>
      <c r="B195" s="29"/>
      <c r="C195" s="31"/>
      <c r="D195" s="32"/>
      <c r="E195" s="33"/>
      <c r="G195" s="51"/>
    </row>
    <row r="196" spans="1:7" x14ac:dyDescent="0.25">
      <c r="A196" s="52"/>
      <c r="B196" s="29"/>
      <c r="C196" s="31"/>
      <c r="D196" s="32"/>
      <c r="E196" s="33"/>
      <c r="G196" s="51"/>
    </row>
    <row r="197" spans="1:7" x14ac:dyDescent="0.25">
      <c r="A197" s="50"/>
      <c r="B197" s="29"/>
      <c r="C197" s="31"/>
      <c r="D197" s="32"/>
      <c r="E197" s="33"/>
      <c r="G197" s="51"/>
    </row>
    <row r="198" spans="1:7" x14ac:dyDescent="0.25">
      <c r="A198" s="52"/>
      <c r="B198" s="29"/>
      <c r="C198" s="31"/>
      <c r="D198" s="32"/>
      <c r="E198" s="33"/>
      <c r="G198" s="51"/>
    </row>
    <row r="199" spans="1:7" x14ac:dyDescent="0.25">
      <c r="A199" s="50"/>
      <c r="B199" s="29"/>
      <c r="C199" s="31"/>
      <c r="D199" s="32"/>
      <c r="E199" s="33"/>
      <c r="G199" s="51"/>
    </row>
    <row r="200" spans="1:7" x14ac:dyDescent="0.25">
      <c r="A200" s="52"/>
      <c r="B200" s="29"/>
      <c r="C200" s="31"/>
      <c r="D200" s="32"/>
      <c r="E200" s="33"/>
      <c r="G200" s="51"/>
    </row>
    <row r="201" spans="1:7" x14ac:dyDescent="0.25">
      <c r="A201" s="50"/>
      <c r="B201" s="29"/>
      <c r="C201" s="31"/>
      <c r="D201" s="32"/>
      <c r="E201" s="33"/>
      <c r="G201" s="51"/>
    </row>
    <row r="202" spans="1:7" x14ac:dyDescent="0.25">
      <c r="A202" s="52"/>
      <c r="B202" s="29"/>
      <c r="C202" s="31"/>
      <c r="D202" s="32"/>
      <c r="E202" s="33"/>
      <c r="G202" s="51"/>
    </row>
    <row r="203" spans="1:7" x14ac:dyDescent="0.25">
      <c r="A203" s="50"/>
      <c r="B203" s="29"/>
      <c r="C203" s="31"/>
      <c r="D203" s="32"/>
      <c r="E203" s="33"/>
      <c r="G203" s="51"/>
    </row>
    <row r="204" spans="1:7" x14ac:dyDescent="0.25">
      <c r="A204" s="52"/>
      <c r="B204" s="29"/>
      <c r="C204" s="31"/>
      <c r="D204" s="32"/>
      <c r="E204" s="33"/>
      <c r="G204" s="51"/>
    </row>
    <row r="205" spans="1:7" x14ac:dyDescent="0.25">
      <c r="A205" s="50"/>
      <c r="B205" s="29"/>
      <c r="C205" s="31"/>
      <c r="D205" s="32"/>
      <c r="E205" s="33"/>
      <c r="G205" s="51"/>
    </row>
    <row r="206" spans="1:7" x14ac:dyDescent="0.25">
      <c r="A206" s="52"/>
      <c r="B206" s="29"/>
      <c r="C206" s="31"/>
      <c r="D206" s="32"/>
      <c r="E206" s="33"/>
      <c r="G206" s="51"/>
    </row>
    <row r="207" spans="1:7" x14ac:dyDescent="0.25">
      <c r="A207" s="50"/>
      <c r="B207" s="29"/>
      <c r="C207" s="31"/>
      <c r="D207" s="32"/>
      <c r="E207" s="33"/>
      <c r="G207" s="51"/>
    </row>
    <row r="208" spans="1:7" x14ac:dyDescent="0.25">
      <c r="A208" s="52"/>
      <c r="B208" s="29"/>
      <c r="C208" s="31"/>
      <c r="D208" s="32"/>
      <c r="E208" s="33"/>
      <c r="G208" s="51"/>
    </row>
    <row r="209" spans="1:7" x14ac:dyDescent="0.25">
      <c r="A209" s="50"/>
      <c r="B209" s="29"/>
      <c r="C209" s="31"/>
      <c r="D209" s="32"/>
      <c r="E209" s="33"/>
      <c r="G209" s="51"/>
    </row>
    <row r="210" spans="1:7" x14ac:dyDescent="0.25">
      <c r="A210" s="52"/>
      <c r="B210" s="29"/>
      <c r="C210" s="31"/>
      <c r="D210" s="32"/>
      <c r="E210" s="33"/>
      <c r="G210" s="51"/>
    </row>
    <row r="211" spans="1:7" x14ac:dyDescent="0.25">
      <c r="A211" s="50"/>
      <c r="B211" s="29"/>
      <c r="C211" s="31"/>
      <c r="D211" s="32"/>
      <c r="E211" s="33"/>
      <c r="G211" s="51"/>
    </row>
    <row r="212" spans="1:7" x14ac:dyDescent="0.25">
      <c r="A212" s="52"/>
      <c r="B212" s="29"/>
      <c r="C212" s="31"/>
      <c r="D212" s="32"/>
      <c r="E212" s="33"/>
      <c r="G212" s="51"/>
    </row>
    <row r="213" spans="1:7" x14ac:dyDescent="0.25">
      <c r="A213" s="50"/>
      <c r="B213" s="29"/>
      <c r="C213" s="31"/>
      <c r="D213" s="32"/>
      <c r="E213" s="33"/>
      <c r="G213" s="51"/>
    </row>
    <row r="214" spans="1:7" x14ac:dyDescent="0.25">
      <c r="A214" s="52"/>
      <c r="B214" s="29"/>
      <c r="C214" s="31"/>
      <c r="D214" s="32"/>
      <c r="E214" s="33"/>
      <c r="G214" s="51"/>
    </row>
    <row r="215" spans="1:7" x14ac:dyDescent="0.25">
      <c r="A215" s="50"/>
      <c r="B215" s="29"/>
      <c r="C215" s="31"/>
      <c r="D215" s="32"/>
      <c r="E215" s="33"/>
      <c r="G215" s="51"/>
    </row>
    <row r="216" spans="1:7" x14ac:dyDescent="0.25">
      <c r="A216" s="52"/>
      <c r="B216" s="29"/>
      <c r="C216" s="31"/>
      <c r="D216" s="32"/>
      <c r="E216" s="33"/>
      <c r="G216" s="51"/>
    </row>
    <row r="217" spans="1:7" x14ac:dyDescent="0.25">
      <c r="A217" s="50"/>
      <c r="B217" s="29"/>
      <c r="C217" s="31"/>
      <c r="D217" s="32"/>
      <c r="E217" s="33"/>
      <c r="G217" s="51"/>
    </row>
    <row r="218" spans="1:7" x14ac:dyDescent="0.25">
      <c r="A218" s="52"/>
      <c r="B218" s="29"/>
      <c r="C218" s="31"/>
      <c r="D218" s="32"/>
      <c r="E218" s="33"/>
      <c r="G218" s="51"/>
    </row>
    <row r="219" spans="1:7" x14ac:dyDescent="0.25">
      <c r="A219" s="50"/>
      <c r="B219" s="29"/>
      <c r="C219" s="31"/>
      <c r="D219" s="32"/>
      <c r="E219" s="33"/>
      <c r="G219" s="51"/>
    </row>
    <row r="220" spans="1:7" x14ac:dyDescent="0.25">
      <c r="A220" s="52"/>
      <c r="B220" s="29"/>
      <c r="C220" s="31"/>
      <c r="D220" s="32"/>
      <c r="E220" s="33"/>
      <c r="G220" s="51"/>
    </row>
    <row r="221" spans="1:7" x14ac:dyDescent="0.25">
      <c r="A221" s="50"/>
      <c r="B221" s="29"/>
      <c r="C221" s="31"/>
      <c r="D221" s="32"/>
      <c r="E221" s="33"/>
      <c r="G221" s="51"/>
    </row>
    <row r="222" spans="1:7" x14ac:dyDescent="0.25">
      <c r="A222" s="52"/>
      <c r="B222" s="29"/>
      <c r="C222" s="31"/>
      <c r="D222" s="32"/>
      <c r="E222" s="33"/>
      <c r="G222" s="51"/>
    </row>
    <row r="223" spans="1:7" x14ac:dyDescent="0.25">
      <c r="A223" s="50"/>
      <c r="B223" s="29"/>
      <c r="C223" s="31"/>
      <c r="D223" s="32"/>
      <c r="E223" s="33"/>
      <c r="G223" s="51"/>
    </row>
    <row r="224" spans="1:7" x14ac:dyDescent="0.25">
      <c r="A224" s="52"/>
      <c r="B224" s="29"/>
      <c r="C224" s="31"/>
      <c r="D224" s="32"/>
      <c r="E224" s="33"/>
      <c r="G224" s="51"/>
    </row>
    <row r="225" spans="1:7" x14ac:dyDescent="0.25">
      <c r="A225" s="50"/>
      <c r="B225" s="29"/>
      <c r="C225" s="31"/>
      <c r="D225" s="32"/>
      <c r="E225" s="33"/>
      <c r="G225" s="51"/>
    </row>
    <row r="226" spans="1:7" x14ac:dyDescent="0.25">
      <c r="A226" s="52"/>
      <c r="B226" s="29"/>
      <c r="C226" s="31"/>
      <c r="D226" s="32"/>
      <c r="E226" s="33"/>
      <c r="G226" s="51"/>
    </row>
    <row r="227" spans="1:7" x14ac:dyDescent="0.25">
      <c r="A227" s="50"/>
      <c r="B227" s="29"/>
      <c r="C227" s="31"/>
      <c r="D227" s="32"/>
      <c r="E227" s="33"/>
      <c r="G227" s="51"/>
    </row>
    <row r="228" spans="1:7" x14ac:dyDescent="0.25">
      <c r="A228" s="52"/>
      <c r="B228" s="29"/>
      <c r="C228" s="31"/>
      <c r="D228" s="32"/>
      <c r="E228" s="33"/>
      <c r="G228" s="51"/>
    </row>
    <row r="229" spans="1:7" x14ac:dyDescent="0.25">
      <c r="A229" s="50"/>
      <c r="B229" s="29"/>
      <c r="C229" s="31"/>
      <c r="D229" s="32"/>
      <c r="E229" s="33"/>
      <c r="G229" s="51"/>
    </row>
    <row r="230" spans="1:7" x14ac:dyDescent="0.25">
      <c r="A230" s="52"/>
      <c r="B230" s="29"/>
      <c r="C230" s="31"/>
      <c r="D230" s="32"/>
      <c r="E230" s="33"/>
      <c r="G230" s="51"/>
    </row>
    <row r="231" spans="1:7" x14ac:dyDescent="0.25">
      <c r="A231" s="50"/>
      <c r="B231" s="29"/>
      <c r="C231" s="31"/>
      <c r="D231" s="32"/>
      <c r="E231" s="33"/>
      <c r="G231" s="51"/>
    </row>
    <row r="232" spans="1:7" x14ac:dyDescent="0.25">
      <c r="A232" s="52"/>
      <c r="B232" s="29"/>
      <c r="C232" s="31"/>
      <c r="D232" s="32"/>
      <c r="E232" s="33"/>
      <c r="G232" s="51"/>
    </row>
    <row r="233" spans="1:7" x14ac:dyDescent="0.25">
      <c r="A233" s="50"/>
      <c r="B233" s="29"/>
      <c r="C233" s="31"/>
      <c r="D233" s="32"/>
      <c r="E233" s="33"/>
      <c r="G233" s="51"/>
    </row>
    <row r="234" spans="1:7" x14ac:dyDescent="0.25">
      <c r="A234" s="52"/>
      <c r="B234" s="29"/>
      <c r="C234" s="31"/>
      <c r="D234" s="32"/>
      <c r="E234" s="33"/>
      <c r="G234" s="51"/>
    </row>
    <row r="235" spans="1:7" x14ac:dyDescent="0.25">
      <c r="A235" s="50"/>
      <c r="B235" s="29"/>
      <c r="C235" s="31"/>
      <c r="D235" s="32"/>
      <c r="E235" s="33"/>
      <c r="G235" s="51"/>
    </row>
    <row r="236" spans="1:7" x14ac:dyDescent="0.25">
      <c r="A236" s="52"/>
      <c r="B236" s="29"/>
      <c r="C236" s="31"/>
      <c r="D236" s="32"/>
      <c r="E236" s="33"/>
      <c r="G236" s="51"/>
    </row>
    <row r="237" spans="1:7" x14ac:dyDescent="0.25">
      <c r="A237" s="50"/>
      <c r="B237" s="54"/>
      <c r="C237" s="31"/>
      <c r="D237" s="32"/>
      <c r="E237" s="33"/>
      <c r="G237" s="51"/>
    </row>
    <row r="238" spans="1:7" x14ac:dyDescent="0.25">
      <c r="A238" s="52"/>
      <c r="B238" s="54"/>
      <c r="C238" s="31"/>
      <c r="D238" s="32"/>
      <c r="E238" s="33"/>
      <c r="G238" s="51"/>
    </row>
    <row r="239" spans="1:7" x14ac:dyDescent="0.25">
      <c r="A239" s="50"/>
      <c r="B239" s="54"/>
      <c r="C239" s="31"/>
      <c r="D239" s="32"/>
      <c r="E239" s="33"/>
      <c r="G239" s="51"/>
    </row>
    <row r="240" spans="1:7" x14ac:dyDescent="0.25">
      <c r="A240" s="52"/>
      <c r="B240" s="29"/>
      <c r="C240" s="31"/>
      <c r="D240" s="32"/>
      <c r="E240" s="33"/>
      <c r="G240" s="51"/>
    </row>
    <row r="241" spans="1:7" x14ac:dyDescent="0.25">
      <c r="A241" s="50"/>
      <c r="B241" s="29"/>
      <c r="C241" s="31"/>
      <c r="D241" s="58"/>
      <c r="E241" s="33"/>
      <c r="G241" s="44"/>
    </row>
    <row r="242" spans="1:7" x14ac:dyDescent="0.25">
      <c r="A242" s="52"/>
      <c r="B242" s="29"/>
      <c r="C242" s="31"/>
      <c r="D242" s="58"/>
      <c r="E242" s="33"/>
      <c r="G242" s="44"/>
    </row>
    <row r="243" spans="1:7" x14ac:dyDescent="0.25">
      <c r="A243" s="50"/>
      <c r="B243" s="29"/>
      <c r="C243" s="31"/>
      <c r="D243" s="58"/>
      <c r="E243" s="33"/>
      <c r="G243" s="44"/>
    </row>
    <row r="244" spans="1:7" x14ac:dyDescent="0.25">
      <c r="A244" s="52"/>
      <c r="B244" s="29"/>
      <c r="C244" s="31"/>
      <c r="D244" s="58"/>
      <c r="E244" s="33"/>
      <c r="G244" s="44"/>
    </row>
    <row r="245" spans="1:7" x14ac:dyDescent="0.25">
      <c r="A245" s="50"/>
      <c r="B245" s="29"/>
      <c r="C245" s="31"/>
      <c r="D245" s="58"/>
      <c r="E245" s="33"/>
      <c r="G245" s="44"/>
    </row>
    <row r="246" spans="1:7" x14ac:dyDescent="0.25">
      <c r="A246" s="52"/>
      <c r="B246" s="59"/>
      <c r="C246" s="31"/>
      <c r="D246" s="58"/>
      <c r="E246" s="33"/>
      <c r="G246" s="44"/>
    </row>
    <row r="247" spans="1:7" x14ac:dyDescent="0.25">
      <c r="A247" s="50"/>
      <c r="B247" s="29"/>
      <c r="C247" s="31"/>
      <c r="D247" s="32"/>
      <c r="E247" s="33"/>
      <c r="G247" s="51"/>
    </row>
    <row r="248" spans="1:7" x14ac:dyDescent="0.25">
      <c r="A248" s="52"/>
      <c r="B248" s="29"/>
      <c r="C248" s="31"/>
      <c r="D248" s="32"/>
      <c r="E248" s="33"/>
      <c r="G248" s="51"/>
    </row>
    <row r="249" spans="1:7" x14ac:dyDescent="0.25">
      <c r="A249" s="50"/>
      <c r="B249" s="29"/>
      <c r="C249" s="31"/>
      <c r="D249" s="32"/>
      <c r="E249" s="33"/>
      <c r="G249" s="51"/>
    </row>
    <row r="250" spans="1:7" x14ac:dyDescent="0.25">
      <c r="A250" s="52"/>
      <c r="B250" s="29"/>
      <c r="C250" s="31"/>
      <c r="D250" s="32"/>
      <c r="E250" s="33"/>
      <c r="G250" s="51"/>
    </row>
    <row r="251" spans="1:7" x14ac:dyDescent="0.25">
      <c r="A251" s="50"/>
      <c r="B251" s="29"/>
      <c r="C251" s="31"/>
      <c r="D251" s="32"/>
      <c r="E251" s="33"/>
      <c r="G251" s="51"/>
    </row>
    <row r="252" spans="1:7" x14ac:dyDescent="0.25">
      <c r="A252" s="52"/>
      <c r="B252" s="29"/>
      <c r="C252" s="31"/>
      <c r="D252" s="32"/>
      <c r="E252" s="33"/>
      <c r="G252" s="51"/>
    </row>
    <row r="253" spans="1:7" x14ac:dyDescent="0.25">
      <c r="A253" s="50"/>
      <c r="B253" s="29"/>
      <c r="C253" s="31"/>
      <c r="D253" s="32"/>
      <c r="E253" s="33"/>
      <c r="G253" s="51"/>
    </row>
    <row r="254" spans="1:7" x14ac:dyDescent="0.25">
      <c r="A254" s="52"/>
      <c r="B254" s="29"/>
      <c r="C254" s="31"/>
      <c r="D254" s="32"/>
      <c r="E254" s="33"/>
      <c r="G254" s="51"/>
    </row>
    <row r="255" spans="1:7" x14ac:dyDescent="0.25">
      <c r="A255" s="50"/>
      <c r="B255" s="29"/>
      <c r="C255" s="31"/>
      <c r="D255" s="32"/>
      <c r="E255" s="33"/>
      <c r="G255" s="51"/>
    </row>
    <row r="256" spans="1:7" x14ac:dyDescent="0.25">
      <c r="A256" s="52"/>
      <c r="B256" s="29"/>
      <c r="C256" s="31"/>
      <c r="D256" s="32"/>
      <c r="E256" s="33"/>
      <c r="G256" s="51"/>
    </row>
    <row r="257" spans="1:7" x14ac:dyDescent="0.25">
      <c r="A257" s="50"/>
      <c r="B257" s="29"/>
      <c r="C257" s="31"/>
      <c r="D257" s="32"/>
      <c r="E257" s="33"/>
      <c r="G257" s="51"/>
    </row>
    <row r="258" spans="1:7" x14ac:dyDescent="0.25">
      <c r="A258" s="52"/>
      <c r="B258" s="29"/>
      <c r="C258" s="31"/>
      <c r="D258" s="32"/>
      <c r="E258" s="33"/>
      <c r="G258" s="51"/>
    </row>
    <row r="259" spans="1:7" x14ac:dyDescent="0.25">
      <c r="A259" s="50"/>
      <c r="B259" s="29"/>
      <c r="C259" s="31"/>
      <c r="D259" s="32"/>
      <c r="E259" s="33"/>
      <c r="G259" s="51"/>
    </row>
    <row r="260" spans="1:7" x14ac:dyDescent="0.25">
      <c r="A260" s="52"/>
      <c r="B260" s="29"/>
      <c r="C260" s="31"/>
      <c r="D260" s="32"/>
      <c r="E260" s="33"/>
      <c r="G260" s="51"/>
    </row>
    <row r="261" spans="1:7" x14ac:dyDescent="0.25">
      <c r="A261" s="50"/>
      <c r="B261" s="29"/>
      <c r="C261" s="31"/>
      <c r="D261" s="32"/>
      <c r="E261" s="33"/>
      <c r="G261" s="51"/>
    </row>
    <row r="262" spans="1:7" x14ac:dyDescent="0.25">
      <c r="A262" s="52"/>
      <c r="B262" s="29"/>
      <c r="C262" s="31"/>
      <c r="D262" s="32"/>
      <c r="E262" s="33"/>
      <c r="G262" s="51"/>
    </row>
    <row r="263" spans="1:7" x14ac:dyDescent="0.25">
      <c r="A263" s="50"/>
      <c r="B263" s="29"/>
      <c r="C263" s="31"/>
      <c r="D263" s="32"/>
      <c r="E263" s="33"/>
      <c r="G263" s="51"/>
    </row>
    <row r="264" spans="1:7" x14ac:dyDescent="0.25">
      <c r="A264" s="52"/>
      <c r="B264" s="29"/>
      <c r="C264" s="31"/>
      <c r="D264" s="32"/>
      <c r="E264" s="33"/>
      <c r="G264" s="51"/>
    </row>
    <row r="265" spans="1:7" x14ac:dyDescent="0.25">
      <c r="A265" s="50"/>
      <c r="B265" s="29"/>
      <c r="C265" s="31"/>
      <c r="D265" s="32"/>
      <c r="E265" s="33"/>
      <c r="G265" s="51"/>
    </row>
    <row r="266" spans="1:7" x14ac:dyDescent="0.25">
      <c r="A266" s="52"/>
      <c r="B266" s="29"/>
      <c r="C266" s="31"/>
      <c r="D266" s="32"/>
      <c r="E266" s="33"/>
      <c r="G266" s="51"/>
    </row>
    <row r="267" spans="1:7" x14ac:dyDescent="0.25">
      <c r="A267" s="50"/>
      <c r="B267" s="29"/>
      <c r="C267" s="31"/>
      <c r="D267" s="32"/>
      <c r="E267" s="33"/>
      <c r="G267" s="51"/>
    </row>
    <row r="268" spans="1:7" x14ac:dyDescent="0.25">
      <c r="A268" s="52"/>
      <c r="B268" s="29"/>
      <c r="C268" s="31"/>
      <c r="D268" s="32"/>
      <c r="E268" s="33"/>
      <c r="G268" s="51"/>
    </row>
    <row r="269" spans="1:7" x14ac:dyDescent="0.25">
      <c r="A269" s="50"/>
      <c r="B269" s="29"/>
      <c r="C269" s="31"/>
      <c r="D269" s="32"/>
      <c r="E269" s="33"/>
      <c r="G269" s="51"/>
    </row>
    <row r="270" spans="1:7" x14ac:dyDescent="0.25">
      <c r="A270" s="52"/>
      <c r="B270" s="29"/>
      <c r="C270" s="31"/>
      <c r="D270" s="32"/>
      <c r="E270" s="33"/>
      <c r="G270" s="51"/>
    </row>
    <row r="271" spans="1:7" x14ac:dyDescent="0.25">
      <c r="A271" s="50"/>
      <c r="B271" s="29"/>
      <c r="C271" s="31"/>
      <c r="D271" s="32"/>
      <c r="E271" s="33"/>
      <c r="G271" s="51"/>
    </row>
    <row r="272" spans="1:7" x14ac:dyDescent="0.25">
      <c r="A272" s="52"/>
      <c r="B272" s="29"/>
      <c r="C272" s="31"/>
      <c r="D272" s="32"/>
      <c r="E272" s="33"/>
      <c r="G272" s="51"/>
    </row>
    <row r="273" spans="1:7" x14ac:dyDescent="0.25">
      <c r="A273" s="50"/>
      <c r="B273" s="29"/>
      <c r="C273" s="31"/>
      <c r="D273" s="32"/>
      <c r="E273" s="33"/>
      <c r="G273" s="51"/>
    </row>
    <row r="274" spans="1:7" x14ac:dyDescent="0.25">
      <c r="A274" s="52"/>
      <c r="B274" s="29"/>
      <c r="C274" s="31"/>
      <c r="D274" s="32"/>
      <c r="E274" s="33"/>
      <c r="G274" s="51"/>
    </row>
    <row r="275" spans="1:7" x14ac:dyDescent="0.25">
      <c r="A275" s="50"/>
      <c r="B275" s="29"/>
      <c r="C275" s="31"/>
      <c r="D275" s="32"/>
      <c r="E275" s="33"/>
      <c r="G275" s="51"/>
    </row>
    <row r="276" spans="1:7" x14ac:dyDescent="0.25">
      <c r="A276" s="52"/>
      <c r="B276" s="29"/>
      <c r="C276" s="31"/>
      <c r="D276" s="32"/>
      <c r="E276" s="33"/>
      <c r="G276" s="51"/>
    </row>
    <row r="277" spans="1:7" x14ac:dyDescent="0.25">
      <c r="A277" s="50"/>
      <c r="B277" s="29"/>
      <c r="C277" s="31"/>
      <c r="D277" s="32"/>
      <c r="E277" s="33"/>
      <c r="G277" s="51"/>
    </row>
    <row r="278" spans="1:7" x14ac:dyDescent="0.25">
      <c r="A278" s="52"/>
      <c r="B278" s="29"/>
      <c r="C278" s="31"/>
      <c r="D278" s="49"/>
      <c r="E278" s="45"/>
      <c r="G278" s="44"/>
    </row>
    <row r="279" spans="1:7" x14ac:dyDescent="0.25">
      <c r="A279" s="50"/>
      <c r="B279" s="29"/>
      <c r="C279" s="31"/>
      <c r="D279" s="32"/>
      <c r="E279" s="33"/>
      <c r="G279" s="51"/>
    </row>
    <row r="280" spans="1:7" x14ac:dyDescent="0.25">
      <c r="A280" s="52"/>
      <c r="B280" s="29"/>
      <c r="C280" s="31"/>
      <c r="D280" s="32"/>
      <c r="E280" s="33"/>
      <c r="G280" s="51"/>
    </row>
    <row r="281" spans="1:7" x14ac:dyDescent="0.25">
      <c r="A281" s="50"/>
      <c r="B281" s="29"/>
      <c r="C281" s="31"/>
      <c r="D281" s="32"/>
      <c r="E281" s="33"/>
      <c r="G281" s="51"/>
    </row>
    <row r="282" spans="1:7" x14ac:dyDescent="0.25">
      <c r="A282" s="52"/>
      <c r="B282" s="29"/>
      <c r="C282" s="31"/>
      <c r="D282" s="32"/>
      <c r="E282" s="33"/>
      <c r="G282" s="51"/>
    </row>
    <row r="283" spans="1:7" x14ac:dyDescent="0.25">
      <c r="A283" s="50"/>
      <c r="B283" s="54"/>
      <c r="C283" s="31"/>
      <c r="D283" s="32"/>
      <c r="E283" s="33"/>
      <c r="G283" s="51"/>
    </row>
    <row r="284" spans="1:7" x14ac:dyDescent="0.25">
      <c r="A284" s="52"/>
      <c r="B284" s="54"/>
      <c r="C284" s="31"/>
      <c r="D284" s="32"/>
      <c r="E284" s="33"/>
      <c r="G284" s="51"/>
    </row>
    <row r="285" spans="1:7" x14ac:dyDescent="0.25">
      <c r="A285" s="50"/>
      <c r="B285" s="29"/>
      <c r="C285" s="31"/>
      <c r="D285" s="32"/>
      <c r="E285" s="33"/>
      <c r="G285" s="51"/>
    </row>
    <row r="286" spans="1:7" x14ac:dyDescent="0.25">
      <c r="A286" s="52"/>
      <c r="B286" s="29"/>
      <c r="C286" s="31"/>
      <c r="D286" s="32"/>
      <c r="E286" s="33"/>
      <c r="G286" s="51"/>
    </row>
    <row r="287" spans="1:7" x14ac:dyDescent="0.25">
      <c r="A287" s="50"/>
      <c r="B287" s="29"/>
      <c r="C287" s="31"/>
      <c r="D287" s="32"/>
      <c r="E287" s="33"/>
      <c r="G287" s="51"/>
    </row>
    <row r="288" spans="1:7" x14ac:dyDescent="0.25">
      <c r="A288" s="52"/>
      <c r="B288" s="29"/>
      <c r="C288" s="31"/>
      <c r="D288" s="32"/>
      <c r="E288" s="33"/>
      <c r="G288" s="51"/>
    </row>
    <row r="289" spans="1:11" x14ac:dyDescent="0.25">
      <c r="A289" s="50"/>
      <c r="B289" s="29"/>
      <c r="C289" s="31"/>
      <c r="D289" s="32"/>
      <c r="E289" s="33"/>
      <c r="G289" s="51"/>
    </row>
    <row r="290" spans="1:11" x14ac:dyDescent="0.25">
      <c r="A290" s="52"/>
      <c r="B290" s="29"/>
      <c r="C290" s="31"/>
      <c r="D290" s="32"/>
      <c r="E290" s="33"/>
      <c r="G290" s="51"/>
    </row>
    <row r="291" spans="1:11" x14ac:dyDescent="0.25">
      <c r="A291" s="50"/>
      <c r="B291" s="29"/>
      <c r="C291" s="31"/>
      <c r="D291" s="32"/>
      <c r="E291" s="33"/>
      <c r="G291" s="51"/>
    </row>
    <row r="292" spans="1:11" x14ac:dyDescent="0.25">
      <c r="A292" s="52"/>
      <c r="B292" s="29"/>
      <c r="C292" s="31"/>
      <c r="D292" s="32"/>
      <c r="E292" s="33"/>
      <c r="G292" s="51"/>
    </row>
    <row r="293" spans="1:11" x14ac:dyDescent="0.25">
      <c r="A293" s="50"/>
      <c r="B293" s="29"/>
      <c r="C293" s="31"/>
      <c r="D293" s="32"/>
      <c r="E293" s="33"/>
      <c r="G293" s="51"/>
    </row>
    <row r="294" spans="1:11" x14ac:dyDescent="0.25">
      <c r="A294" s="52"/>
      <c r="B294" s="54"/>
      <c r="C294" s="31"/>
      <c r="D294" s="32"/>
      <c r="E294" s="33"/>
      <c r="G294" s="51"/>
    </row>
    <row r="295" spans="1:11" x14ac:dyDescent="0.25">
      <c r="A295" s="50"/>
      <c r="B295" s="54"/>
      <c r="C295" s="31"/>
      <c r="D295" s="32"/>
      <c r="E295" s="60"/>
      <c r="G295" s="51"/>
    </row>
    <row r="296" spans="1:11" x14ac:dyDescent="0.25">
      <c r="A296" s="52"/>
      <c r="B296" s="29"/>
      <c r="C296" s="31"/>
      <c r="D296" s="32"/>
      <c r="E296" s="60"/>
      <c r="G296" s="51"/>
    </row>
    <row r="297" spans="1:11" x14ac:dyDescent="0.25">
      <c r="A297" s="50"/>
      <c r="B297" s="29"/>
      <c r="C297" s="31"/>
      <c r="D297" s="32"/>
      <c r="E297" s="33"/>
      <c r="G297" s="51"/>
    </row>
    <row r="298" spans="1:11" x14ac:dyDescent="0.25">
      <c r="A298" s="52"/>
      <c r="B298" s="29"/>
      <c r="C298" s="31"/>
      <c r="D298" s="32"/>
      <c r="E298" s="33"/>
      <c r="G298" s="51"/>
    </row>
    <row r="299" spans="1:11" x14ac:dyDescent="0.25">
      <c r="A299" s="50"/>
      <c r="B299" s="29"/>
      <c r="C299" s="31"/>
      <c r="D299" s="32"/>
      <c r="E299" s="33"/>
      <c r="G299" s="51"/>
    </row>
    <row r="300" spans="1:11" x14ac:dyDescent="0.25">
      <c r="A300" s="52"/>
      <c r="B300" s="29"/>
      <c r="C300" s="31"/>
      <c r="D300" s="32"/>
      <c r="E300" s="33"/>
      <c r="G300" s="51"/>
    </row>
    <row r="301" spans="1:11" ht="17.25" customHeight="1" x14ac:dyDescent="0.25">
      <c r="A301" s="50"/>
      <c r="B301" s="29"/>
      <c r="C301" s="31"/>
      <c r="D301" s="32"/>
      <c r="E301" s="33"/>
      <c r="G301" s="51"/>
    </row>
    <row r="302" spans="1:11" ht="18" customHeight="1" x14ac:dyDescent="0.25">
      <c r="A302" s="52"/>
      <c r="B302" s="29"/>
      <c r="C302" s="31"/>
      <c r="D302" s="32"/>
      <c r="E302" s="33"/>
      <c r="G302" s="51"/>
    </row>
    <row r="303" spans="1:11" ht="21.75" customHeight="1" x14ac:dyDescent="0.25">
      <c r="A303" s="50"/>
      <c r="B303" s="29"/>
      <c r="C303" s="31"/>
      <c r="D303" s="32"/>
      <c r="E303" s="33"/>
      <c r="G303" s="51"/>
    </row>
    <row r="304" spans="1:11" x14ac:dyDescent="0.25">
      <c r="A304" s="52"/>
      <c r="B304" s="61"/>
      <c r="C304" s="62"/>
      <c r="D304" s="62"/>
      <c r="E304" s="62"/>
      <c r="F304" s="62"/>
      <c r="G304" s="63"/>
      <c r="H304" s="62"/>
      <c r="I304" s="62"/>
      <c r="J304" s="62"/>
      <c r="K304" s="62"/>
    </row>
    <row r="305" spans="1:1" x14ac:dyDescent="0.25">
      <c r="A305" s="50"/>
    </row>
    <row r="306" spans="1:1" x14ac:dyDescent="0.25">
      <c r="A306" s="52"/>
    </row>
    <row r="307" spans="1:1" x14ac:dyDescent="0.25">
      <c r="A307" s="50"/>
    </row>
    <row r="308" spans="1:1" x14ac:dyDescent="0.25">
      <c r="A308" s="52"/>
    </row>
    <row r="309" spans="1:1" x14ac:dyDescent="0.25">
      <c r="A309" s="50"/>
    </row>
    <row r="310" spans="1:1" x14ac:dyDescent="0.25">
      <c r="A310" s="52"/>
    </row>
    <row r="311" spans="1:1" x14ac:dyDescent="0.25">
      <c r="A311" s="50"/>
    </row>
    <row r="312" spans="1:1" x14ac:dyDescent="0.25">
      <c r="A312" s="52"/>
    </row>
    <row r="313" spans="1:1" x14ac:dyDescent="0.25">
      <c r="A313" s="50"/>
    </row>
    <row r="314" spans="1:1" x14ac:dyDescent="0.25">
      <c r="A314" s="52"/>
    </row>
    <row r="315" spans="1:1" x14ac:dyDescent="0.25">
      <c r="A315" s="50"/>
    </row>
    <row r="316" spans="1:1" x14ac:dyDescent="0.25">
      <c r="A316" s="52"/>
    </row>
    <row r="317" spans="1:1" x14ac:dyDescent="0.25">
      <c r="A317" s="50"/>
    </row>
    <row r="318" spans="1:1" x14ac:dyDescent="0.25">
      <c r="A318" s="52"/>
    </row>
    <row r="319" spans="1:1" x14ac:dyDescent="0.25">
      <c r="A319" s="50"/>
    </row>
    <row r="320" spans="1:1" x14ac:dyDescent="0.25">
      <c r="A320" s="52"/>
    </row>
    <row r="321" spans="1:1" x14ac:dyDescent="0.25">
      <c r="A321" s="50"/>
    </row>
    <row r="322" spans="1:1" x14ac:dyDescent="0.25">
      <c r="A322" s="52"/>
    </row>
    <row r="323" spans="1:1" x14ac:dyDescent="0.25">
      <c r="A323" s="50"/>
    </row>
    <row r="324" spans="1:1" x14ac:dyDescent="0.25">
      <c r="A324" s="52"/>
    </row>
    <row r="325" spans="1:1" x14ac:dyDescent="0.25">
      <c r="A325" s="50"/>
    </row>
    <row r="326" spans="1:1" x14ac:dyDescent="0.25">
      <c r="A326" s="52"/>
    </row>
    <row r="327" spans="1:1" x14ac:dyDescent="0.25">
      <c r="A327" s="50"/>
    </row>
    <row r="328" spans="1:1" x14ac:dyDescent="0.25">
      <c r="A328" s="52"/>
    </row>
    <row r="329" spans="1:1" x14ac:dyDescent="0.25">
      <c r="A329" s="50"/>
    </row>
    <row r="330" spans="1:1" x14ac:dyDescent="0.25">
      <c r="A330" s="52"/>
    </row>
    <row r="331" spans="1:1" x14ac:dyDescent="0.25">
      <c r="A331" s="50"/>
    </row>
  </sheetData>
  <autoFilter ref="A1:O86">
    <filterColumn colId="4">
      <customFilters>
        <customFilter operator="notEqual" val=" "/>
      </customFilters>
    </filterColumn>
  </autoFilter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0817 Lekovi</vt:lpstr>
      <vt:lpstr>Chart1</vt:lpstr>
      <vt:lpstr>'0817 Lekovi'!Print_Area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2017-03-29T13:17:51Z</cp:lastPrinted>
  <dcterms:created xsi:type="dcterms:W3CDTF">2013-08-09T07:35:03Z</dcterms:created>
  <dcterms:modified xsi:type="dcterms:W3CDTF">2017-03-29T13:18:45Z</dcterms:modified>
</cp:coreProperties>
</file>